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Tracker" sheetId="1" state="visible" r:id="rId1"/>
    <sheet xmlns:r="http://schemas.openxmlformats.org/officeDocument/2006/relationships" name="Summary" sheetId="2" state="visible" r:id="rId2"/>
    <sheet xmlns:r="http://schemas.openxmlformats.org/officeDocument/2006/relationships" name="Gantt Chart" sheetId="3" state="visible" r:id="rId3"/>
  </sheets>
  <definedNames/>
  <calcPr calcId="124519" fullCalcOnLoad="1"/>
</workbook>
</file>

<file path=xl/styles.xml><?xml version="1.0" encoding="utf-8"?>
<styleSheet xmlns="http://schemas.openxmlformats.org/spreadsheetml/2006/main">
  <numFmts count="4">
    <numFmt numFmtId="164" formatCode="yyyy-mm-dd h:mm:ss"/>
    <numFmt numFmtId="165" formatCode="DD/MM/YYYY"/>
    <numFmt numFmtId="166" formatCode="0.0%"/>
    <numFmt numFmtId="167" formatCode="DD/MM"/>
  </numFmts>
  <fonts count="9">
    <font>
      <name val="Calibri"/>
      <family val="2"/>
      <color theme="1"/>
      <sz val="11"/>
      <scheme val="minor"/>
    </font>
    <font>
      <name val="Segoe UI"/>
      <b val="1"/>
      <color rgb="00FF6B00"/>
      <sz val="16"/>
    </font>
    <font>
      <name val="Segoe UI"/>
      <color rgb="006A7F9A"/>
      <sz val="9"/>
    </font>
    <font>
      <name val="Segoe UI"/>
      <b val="1"/>
      <sz val="10"/>
    </font>
    <font>
      <name val="Segoe UI"/>
      <b val="1"/>
      <color rgb="00FFFFFF"/>
      <sz val="11"/>
    </font>
    <font>
      <name val="Segoe UI"/>
      <sz val="10"/>
    </font>
    <font>
      <name val="Segoe UI"/>
      <b val="1"/>
      <color rgb="00FF6B00"/>
      <sz val="14"/>
    </font>
    <font>
      <name val="Segoe UI"/>
      <b val="1"/>
      <color rgb="00FFFFFF"/>
      <sz val="8"/>
    </font>
    <font>
      <name val="Segoe UI"/>
      <sz val="9"/>
    </font>
  </fonts>
  <fills count="7">
    <fill>
      <patternFill/>
    </fill>
    <fill>
      <patternFill patternType="gray125"/>
    </fill>
    <fill>
      <patternFill patternType="solid">
        <fgColor rgb="00FF6B00"/>
      </patternFill>
    </fill>
    <fill>
      <patternFill patternType="solid">
        <fgColor rgb="00F0F4F8"/>
      </patternFill>
    </fill>
    <fill>
      <patternFill patternType="solid">
        <fgColor rgb="0022C55E"/>
      </patternFill>
    </fill>
    <fill>
      <patternFill patternType="solid">
        <fgColor rgb="0093C5FD"/>
      </patternFill>
    </fill>
    <fill>
      <patternFill patternType="solid">
        <fgColor rgb="00EF4444"/>
      </patternFill>
    </fill>
  </fills>
  <borders count="7">
    <border>
      <left/>
      <right/>
      <top/>
      <bottom/>
      <diagonal/>
    </border>
    <border>
      <left style="thin">
        <color rgb="00D0D5DD"/>
      </left>
      <right style="thin">
        <color rgb="00D0D5DD"/>
      </right>
      <top style="thin">
        <color rgb="00D0D5DD"/>
      </top>
      <bottom style="thin">
        <color rgb="00D0D5DD"/>
      </bottom>
    </border>
    <border>
      <left/>
      <right/>
      <top style="thin">
        <color rgb="00D0D5DD"/>
      </top>
      <bottom/>
      <diagonal/>
    </border>
    <border>
      <left/>
      <right style="thin">
        <color rgb="00D0D5DD"/>
      </right>
      <top style="thin">
        <color rgb="00D0D5DD"/>
      </top>
      <bottom/>
      <diagonal/>
    </border>
    <border>
      <left/>
      <right/>
      <top style="thin">
        <color rgb="00D0D5DD"/>
      </top>
      <bottom style="thin">
        <color rgb="00D0D5DD"/>
      </bottom>
      <diagonal/>
    </border>
    <border>
      <left/>
      <right style="thin">
        <color rgb="00D0D5DD"/>
      </right>
      <top style="thin">
        <color rgb="00D0D5DD"/>
      </top>
      <bottom style="thin">
        <color rgb="00D0D5DD"/>
      </bottom>
      <diagonal/>
    </border>
    <border>
      <left style="thin">
        <color rgb="00E5E7EB"/>
      </left>
      <right style="thin">
        <color rgb="00E5E7EB"/>
      </right>
      <top style="thin">
        <color rgb="00D0D5DD"/>
      </top>
      <bottom style="thin">
        <color rgb="00D0D5DD"/>
      </bottom>
    </border>
  </borders>
  <cellStyleXfs count="1">
    <xf numFmtId="0" fontId="0" fillId="0" borderId="0"/>
  </cellStyleXfs>
  <cellXfs count="34">
    <xf numFmtId="0" fontId="0" fillId="0" borderId="0" pivotButton="0" quotePrefix="0" xfId="0"/>
    <xf numFmtId="0" fontId="1" fillId="0" borderId="0" applyAlignment="1" pivotButton="0" quotePrefix="0" xfId="0">
      <alignment horizontal="center" vertical="center"/>
    </xf>
    <xf numFmtId="0" fontId="2" fillId="0" borderId="0" applyAlignment="1" pivotButton="0" quotePrefix="0" xfId="0">
      <alignment horizontal="center"/>
    </xf>
    <xf numFmtId="0" fontId="3" fillId="0" borderId="0" pivotButton="0" quotePrefix="0" xfId="0"/>
    <xf numFmtId="0" fontId="0" fillId="0" borderId="1" pivotButton="0" quotePrefix="0" xfId="0"/>
    <xf numFmtId="0" fontId="0" fillId="0" borderId="4" pivotButton="0" quotePrefix="0" xfId="0"/>
    <xf numFmtId="0" fontId="0" fillId="0" borderId="5" pivotButton="0" quotePrefix="0" xfId="0"/>
    <xf numFmtId="0" fontId="4" fillId="2" borderId="1" applyAlignment="1" pivotButton="0" quotePrefix="0" xfId="0">
      <alignment horizontal="center" vertical="center" wrapText="1"/>
    </xf>
    <xf numFmtId="0" fontId="5" fillId="0" borderId="1" applyAlignment="1" pivotButton="0" quotePrefix="0" xfId="0">
      <alignment horizontal="center" vertical="center" wrapText="1"/>
    </xf>
    <xf numFmtId="0" fontId="5" fillId="0" borderId="1" applyAlignment="1" pivotButton="0" quotePrefix="0" xfId="0">
      <alignment horizontal="left" vertical="center" wrapText="1"/>
    </xf>
    <xf numFmtId="165" fontId="5" fillId="0" borderId="1" applyAlignment="1" pivotButton="0" quotePrefix="0" xfId="0">
      <alignment horizontal="center" vertical="center" wrapText="1"/>
    </xf>
    <xf numFmtId="166" fontId="5" fillId="0" borderId="1" applyAlignment="1" pivotButton="0" quotePrefix="0" xfId="0">
      <alignment horizontal="center" vertical="center" wrapText="1"/>
    </xf>
    <xf numFmtId="0" fontId="5" fillId="3" borderId="1" applyAlignment="1" pivotButton="0" quotePrefix="0" xfId="0">
      <alignment horizontal="center" vertical="center" wrapText="1"/>
    </xf>
    <xf numFmtId="0" fontId="5" fillId="3" borderId="1" applyAlignment="1" pivotButton="0" quotePrefix="0" xfId="0">
      <alignment horizontal="left" vertical="center" wrapText="1"/>
    </xf>
    <xf numFmtId="165" fontId="5" fillId="3" borderId="1" applyAlignment="1" pivotButton="0" quotePrefix="0" xfId="0">
      <alignment horizontal="center" vertical="center" wrapText="1"/>
    </xf>
    <xf numFmtId="166" fontId="5" fillId="3" borderId="1" applyAlignment="1" pivotButton="0" quotePrefix="0" xfId="0">
      <alignment horizontal="center" vertical="center" wrapText="1"/>
    </xf>
    <xf numFmtId="1" fontId="5" fillId="0" borderId="1" applyAlignment="1" pivotButton="0" quotePrefix="0" xfId="0">
      <alignment horizontal="center" vertical="center" wrapText="1"/>
    </xf>
    <xf numFmtId="0" fontId="1" fillId="0" borderId="0" applyAlignment="1" pivotButton="0" quotePrefix="0" xfId="0">
      <alignment horizontal="center"/>
    </xf>
    <xf numFmtId="0" fontId="6" fillId="0" borderId="0" pivotButton="0" quotePrefix="0" xfId="0"/>
    <xf numFmtId="166" fontId="6" fillId="0" borderId="0" pivotButton="0" quotePrefix="0" xfId="0"/>
    <xf numFmtId="0" fontId="1" fillId="0" borderId="0" applyAlignment="1" pivotButton="0" quotePrefix="0" xfId="0">
      <alignment horizontal="left" vertical="center"/>
    </xf>
    <xf numFmtId="0" fontId="2" fillId="0" borderId="0" pivotButton="0" quotePrefix="0" xfId="0"/>
    <xf numFmtId="0" fontId="4" fillId="2" borderId="1" applyAlignment="1" pivotButton="0" quotePrefix="0" xfId="0">
      <alignment horizontal="center" vertical="center"/>
    </xf>
    <xf numFmtId="167" fontId="7" fillId="2" borderId="1" applyAlignment="1" pivotButton="0" quotePrefix="0" xfId="0">
      <alignment horizontal="center" vertical="center" textRotation="90"/>
    </xf>
    <xf numFmtId="0" fontId="5" fillId="0" borderId="1" applyAlignment="1" pivotButton="0" quotePrefix="0" xfId="0">
      <alignment vertical="center"/>
    </xf>
    <xf numFmtId="0" fontId="8" fillId="0" borderId="1" applyAlignment="1" pivotButton="0" quotePrefix="0" xfId="0">
      <alignment horizontal="center" vertical="center"/>
    </xf>
    <xf numFmtId="0" fontId="0" fillId="0" borderId="6" pivotButton="0" quotePrefix="0" xfId="0"/>
    <xf numFmtId="0" fontId="5" fillId="3" borderId="1" applyAlignment="1" pivotButton="0" quotePrefix="0" xfId="0">
      <alignment vertical="center"/>
    </xf>
    <xf numFmtId="0" fontId="8" fillId="3" borderId="1" applyAlignment="1" pivotButton="0" quotePrefix="0" xfId="0">
      <alignment horizontal="center" vertical="center"/>
    </xf>
    <xf numFmtId="0" fontId="0" fillId="4" borderId="1" pivotButton="0" quotePrefix="0" xfId="0"/>
    <xf numFmtId="0" fontId="8" fillId="0" borderId="0" pivotButton="0" quotePrefix="0" xfId="0"/>
    <xf numFmtId="0" fontId="0" fillId="2" borderId="1" pivotButton="0" quotePrefix="0" xfId="0"/>
    <xf numFmtId="0" fontId="0" fillId="5" borderId="1" pivotButton="0" quotePrefix="0" xfId="0"/>
    <xf numFmtId="0" fontId="0" fillId="6" borderId="1" pivotButton="0" quotePrefix="0" xfId="0"/>
  </cellXfs>
  <cellStyles count="1">
    <cellStyle name="Normal" xfId="0" builtinId="0" hidden="0"/>
  </cellStyles>
  <dxfs count="8">
    <dxf>
      <fill>
        <patternFill patternType="solid">
          <fgColor rgb="00D1FAE5"/>
        </patternFill>
      </fill>
    </dxf>
    <dxf>
      <fill>
        <patternFill patternType="solid">
          <fgColor rgb="00FEF3C7"/>
        </patternFill>
      </fill>
    </dxf>
    <dxf>
      <fill>
        <patternFill patternType="solid">
          <fgColor rgb="00FEE2E2"/>
        </patternFill>
      </fill>
    </dxf>
    <dxf>
      <fill>
        <patternFill patternType="solid">
          <fgColor rgb="00FED7AA"/>
        </patternFill>
      </fill>
    </dxf>
    <dxf>
      <fill>
        <patternFill patternType="solid">
          <fgColor rgb="0022C55E"/>
        </patternFill>
      </fill>
    </dxf>
    <dxf>
      <fill>
        <patternFill patternType="solid">
          <fgColor rgb="00FF6B00"/>
        </patternFill>
      </fill>
    </dxf>
    <dxf>
      <fill>
        <patternFill patternType="solid">
          <fgColor rgb="00EF4444"/>
        </patternFill>
      </fill>
    </dxf>
    <dxf>
      <fill>
        <patternFill patternType="solid">
          <fgColor rgb="0093C5F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FF6B00"/>
    <outlinePr summaryBelow="1" summaryRight="1"/>
    <pageSetUpPr/>
  </sheetPr>
  <dimension ref="A1:L57"/>
  <sheetViews>
    <sheetView workbookViewId="0">
      <selection activeCell="A1" sqref="A1"/>
    </sheetView>
  </sheetViews>
  <sheetFormatPr baseColWidth="8" defaultRowHeight="15"/>
  <cols>
    <col width="5" customWidth="1" min="1" max="1"/>
    <col width="30" customWidth="1" min="2" max="2"/>
    <col width="14" customWidth="1" min="3" max="3"/>
    <col width="12" customWidth="1" min="4" max="4"/>
    <col width="14" customWidth="1" min="5" max="5"/>
    <col width="14" customWidth="1" min="6" max="6"/>
    <col width="14" customWidth="1" min="7" max="7"/>
    <col width="8" customWidth="1" min="8" max="8"/>
    <col width="12" customWidth="1" min="9" max="9"/>
    <col width="14" customWidth="1" min="10" max="10"/>
    <col width="25" customWidth="1" min="11" max="11"/>
  </cols>
  <sheetData>
    <row r="1" ht="40" customHeight="1">
      <c r="A1" s="1" t="inlineStr">
        <is>
          <t>Project Tracker &amp; Gantt</t>
        </is>
      </c>
    </row>
    <row r="2">
      <c r="A2" s="2" t="inlineStr">
        <is>
          <t>SME Intelligence — Track tasks, deadlines, assignments and progress. Gantt chart auto-generates.</t>
        </is>
      </c>
    </row>
    <row r="4">
      <c r="A4" s="3" t="inlineStr">
        <is>
          <t>Project Name:</t>
        </is>
      </c>
      <c r="B4" s="4" t="inlineStr"/>
      <c r="C4" s="5" t="n"/>
      <c r="D4" s="6" t="n"/>
      <c r="F4" s="3" t="inlineStr">
        <is>
          <t>Start Date:</t>
        </is>
      </c>
      <c r="G4" s="4" t="n"/>
    </row>
    <row r="5">
      <c r="A5" s="3" t="inlineStr">
        <is>
          <t>Project Manager:</t>
        </is>
      </c>
      <c r="B5" s="4" t="inlineStr"/>
      <c r="C5" s="5" t="n"/>
      <c r="D5" s="6" t="n"/>
      <c r="F5" s="3" t="inlineStr">
        <is>
          <t>Target End:</t>
        </is>
      </c>
      <c r="G5" s="4" t="n"/>
    </row>
    <row r="7">
      <c r="A7" s="7" t="inlineStr">
        <is>
          <t>#</t>
        </is>
      </c>
      <c r="B7" s="7" t="inlineStr">
        <is>
          <t>Task</t>
        </is>
      </c>
      <c r="C7" s="7" t="inlineStr">
        <is>
          <t>Owner</t>
        </is>
      </c>
      <c r="D7" s="7" t="inlineStr">
        <is>
          <t>Priority</t>
        </is>
      </c>
      <c r="E7" s="7" t="inlineStr">
        <is>
          <t>Status</t>
        </is>
      </c>
      <c r="F7" s="7" t="inlineStr">
        <is>
          <t>Start Date</t>
        </is>
      </c>
      <c r="G7" s="7" t="inlineStr">
        <is>
          <t>Due Date</t>
        </is>
      </c>
      <c r="H7" s="7" t="inlineStr">
        <is>
          <t>Days</t>
        </is>
      </c>
      <c r="I7" s="7" t="inlineStr">
        <is>
          <t>% Complete</t>
        </is>
      </c>
      <c r="J7" s="7" t="inlineStr">
        <is>
          <t>Dependencies</t>
        </is>
      </c>
      <c r="K7" s="7" t="inlineStr">
        <is>
          <t>Notes</t>
        </is>
      </c>
    </row>
    <row r="8">
      <c r="A8" s="8" t="n">
        <v>1</v>
      </c>
      <c r="B8" s="9" t="inlineStr">
        <is>
          <t>Project kickoff &amp; planning</t>
        </is>
      </c>
      <c r="C8" s="8" t="inlineStr">
        <is>
          <t>Peter</t>
        </is>
      </c>
      <c r="D8" s="8" t="inlineStr">
        <is>
          <t>Critical</t>
        </is>
      </c>
      <c r="E8" s="8" t="inlineStr">
        <is>
          <t>Complete</t>
        </is>
      </c>
      <c r="F8" s="10" t="n">
        <v>46028</v>
      </c>
      <c r="G8" s="10" t="n">
        <v>46032</v>
      </c>
      <c r="H8" s="8">
        <f>IF(AND(F8&lt;&gt;"",G8&lt;&gt;""),G8-F8+1,"")</f>
        <v/>
      </c>
      <c r="I8" s="11" t="n">
        <v>1</v>
      </c>
      <c r="J8" s="8" t="inlineStr"/>
      <c r="K8" s="9" t="inlineStr">
        <is>
          <t>Define scope and timeline</t>
        </is>
      </c>
    </row>
    <row r="9">
      <c r="A9" s="12" t="n">
        <v>2</v>
      </c>
      <c r="B9" s="13" t="inlineStr">
        <is>
          <t>Requirements gathering</t>
        </is>
      </c>
      <c r="C9" s="12" t="inlineStr">
        <is>
          <t>Alice</t>
        </is>
      </c>
      <c r="D9" s="12" t="inlineStr">
        <is>
          <t>High</t>
        </is>
      </c>
      <c r="E9" s="12" t="inlineStr">
        <is>
          <t>Complete</t>
        </is>
      </c>
      <c r="F9" s="14" t="n">
        <v>46035</v>
      </c>
      <c r="G9" s="14" t="n">
        <v>46046</v>
      </c>
      <c r="H9" s="12">
        <f>IF(AND(F9&lt;&gt;"",G9&lt;&gt;""),G9-F9+1,"")</f>
        <v/>
      </c>
      <c r="I9" s="15" t="n">
        <v>1</v>
      </c>
      <c r="J9" s="12" t="inlineStr">
        <is>
          <t>1</t>
        </is>
      </c>
      <c r="K9" s="13" t="inlineStr">
        <is>
          <t>Stakeholder interviews</t>
        </is>
      </c>
    </row>
    <row r="10">
      <c r="A10" s="8" t="n">
        <v>3</v>
      </c>
      <c r="B10" s="9" t="inlineStr">
        <is>
          <t>UI/UX design mockups</t>
        </is>
      </c>
      <c r="C10" s="8" t="inlineStr">
        <is>
          <t>Bob</t>
        </is>
      </c>
      <c r="D10" s="8" t="inlineStr">
        <is>
          <t>High</t>
        </is>
      </c>
      <c r="E10" s="8" t="inlineStr">
        <is>
          <t>In Progress</t>
        </is>
      </c>
      <c r="F10" s="10" t="n">
        <v>46049</v>
      </c>
      <c r="G10" s="10" t="n">
        <v>46060</v>
      </c>
      <c r="H10" s="8">
        <f>IF(AND(F10&lt;&gt;"",G10&lt;&gt;""),G10-F10+1,"")</f>
        <v/>
      </c>
      <c r="I10" s="11" t="n">
        <v>0.6</v>
      </c>
      <c r="J10" s="8" t="inlineStr">
        <is>
          <t>2</t>
        </is>
      </c>
      <c r="K10" s="9" t="inlineStr">
        <is>
          <t>Figma wireframes</t>
        </is>
      </c>
    </row>
    <row r="11">
      <c r="A11" s="12" t="n">
        <v>4</v>
      </c>
      <c r="B11" s="13" t="inlineStr">
        <is>
          <t>Database schema design</t>
        </is>
      </c>
      <c r="C11" s="12" t="inlineStr">
        <is>
          <t>Peter</t>
        </is>
      </c>
      <c r="D11" s="12" t="inlineStr">
        <is>
          <t>High</t>
        </is>
      </c>
      <c r="E11" s="12" t="inlineStr">
        <is>
          <t>In Progress</t>
        </is>
      </c>
      <c r="F11" s="14" t="n">
        <v>46049</v>
      </c>
      <c r="G11" s="14" t="n">
        <v>46056</v>
      </c>
      <c r="H11" s="12">
        <f>IF(AND(F11&lt;&gt;"",G11&lt;&gt;""),G11-F11+1,"")</f>
        <v/>
      </c>
      <c r="I11" s="15" t="n">
        <v>0.8</v>
      </c>
      <c r="J11" s="12" t="inlineStr">
        <is>
          <t>2</t>
        </is>
      </c>
      <c r="K11" s="13" t="inlineStr">
        <is>
          <t>PostgreSQL</t>
        </is>
      </c>
    </row>
    <row r="12">
      <c r="A12" s="8" t="n">
        <v>5</v>
      </c>
      <c r="B12" s="9" t="inlineStr">
        <is>
          <t>Backend API development</t>
        </is>
      </c>
      <c r="C12" s="8" t="inlineStr">
        <is>
          <t>Peter</t>
        </is>
      </c>
      <c r="D12" s="8" t="inlineStr">
        <is>
          <t>Critical</t>
        </is>
      </c>
      <c r="E12" s="8" t="inlineStr">
        <is>
          <t>Not Started</t>
        </is>
      </c>
      <c r="F12" s="10" t="n">
        <v>46063</v>
      </c>
      <c r="G12" s="10" t="n">
        <v>46088</v>
      </c>
      <c r="H12" s="8">
        <f>IF(AND(F12&lt;&gt;"",G12&lt;&gt;""),G12-F12+1,"")</f>
        <v/>
      </c>
      <c r="I12" s="11" t="n">
        <v>0</v>
      </c>
      <c r="J12" s="8" t="inlineStr">
        <is>
          <t>3,4</t>
        </is>
      </c>
      <c r="K12" s="9" t="inlineStr">
        <is>
          <t>REST API endpoints</t>
        </is>
      </c>
    </row>
    <row r="13">
      <c r="A13" s="12" t="n">
        <v>6</v>
      </c>
      <c r="B13" s="13" t="inlineStr">
        <is>
          <t>Frontend development</t>
        </is>
      </c>
      <c r="C13" s="12" t="inlineStr">
        <is>
          <t>Alice</t>
        </is>
      </c>
      <c r="D13" s="12" t="inlineStr">
        <is>
          <t>High</t>
        </is>
      </c>
      <c r="E13" s="12" t="inlineStr">
        <is>
          <t>Not Started</t>
        </is>
      </c>
      <c r="F13" s="14" t="n">
        <v>46070</v>
      </c>
      <c r="G13" s="14" t="n">
        <v>46095</v>
      </c>
      <c r="H13" s="12">
        <f>IF(AND(F13&lt;&gt;"",G13&lt;&gt;""),G13-F13+1,"")</f>
        <v/>
      </c>
      <c r="I13" s="15" t="n">
        <v>0</v>
      </c>
      <c r="J13" s="12" t="inlineStr">
        <is>
          <t>3</t>
        </is>
      </c>
      <c r="K13" s="13" t="inlineStr">
        <is>
          <t>React components</t>
        </is>
      </c>
    </row>
    <row r="14">
      <c r="A14" s="8" t="n">
        <v>7</v>
      </c>
      <c r="B14" s="9" t="inlineStr">
        <is>
          <t>Integration testing</t>
        </is>
      </c>
      <c r="C14" s="8" t="inlineStr">
        <is>
          <t>Bob</t>
        </is>
      </c>
      <c r="D14" s="8" t="inlineStr">
        <is>
          <t>High</t>
        </is>
      </c>
      <c r="E14" s="8" t="inlineStr">
        <is>
          <t>Not Started</t>
        </is>
      </c>
      <c r="F14" s="10" t="n">
        <v>46098</v>
      </c>
      <c r="G14" s="10" t="n">
        <v>46109</v>
      </c>
      <c r="H14" s="8">
        <f>IF(AND(F14&lt;&gt;"",G14&lt;&gt;""),G14-F14+1,"")</f>
        <v/>
      </c>
      <c r="I14" s="11" t="n">
        <v>0</v>
      </c>
      <c r="J14" s="8" t="inlineStr">
        <is>
          <t>5,6</t>
        </is>
      </c>
      <c r="K14" s="9" t="inlineStr">
        <is>
          <t>End-to-end tests</t>
        </is>
      </c>
    </row>
    <row r="15">
      <c r="A15" s="12" t="n">
        <v>8</v>
      </c>
      <c r="B15" s="13" t="inlineStr">
        <is>
          <t>User acceptance testing</t>
        </is>
      </c>
      <c r="C15" s="12" t="inlineStr">
        <is>
          <t>Alice</t>
        </is>
      </c>
      <c r="D15" s="12" t="inlineStr">
        <is>
          <t>Medium</t>
        </is>
      </c>
      <c r="E15" s="12" t="inlineStr">
        <is>
          <t>Not Started</t>
        </is>
      </c>
      <c r="F15" s="14" t="n">
        <v>46112</v>
      </c>
      <c r="G15" s="14" t="n">
        <v>46123</v>
      </c>
      <c r="H15" s="12">
        <f>IF(AND(F15&lt;&gt;"",G15&lt;&gt;""),G15-F15+1,"")</f>
        <v/>
      </c>
      <c r="I15" s="15" t="n">
        <v>0</v>
      </c>
      <c r="J15" s="12" t="inlineStr">
        <is>
          <t>7</t>
        </is>
      </c>
      <c r="K15" s="13" t="inlineStr">
        <is>
          <t>Client sign-off</t>
        </is>
      </c>
    </row>
    <row r="16">
      <c r="A16" s="8" t="n">
        <v>9</v>
      </c>
      <c r="B16" s="9" t="inlineStr">
        <is>
          <t>Deployment &amp; go-live</t>
        </is>
      </c>
      <c r="C16" s="8" t="inlineStr">
        <is>
          <t>Peter</t>
        </is>
      </c>
      <c r="D16" s="8" t="inlineStr">
        <is>
          <t>Critical</t>
        </is>
      </c>
      <c r="E16" s="8" t="inlineStr">
        <is>
          <t>Not Started</t>
        </is>
      </c>
      <c r="F16" s="10" t="n">
        <v>46126</v>
      </c>
      <c r="G16" s="10" t="n">
        <v>46130</v>
      </c>
      <c r="H16" s="8">
        <f>IF(AND(F16&lt;&gt;"",G16&lt;&gt;""),G16-F16+1,"")</f>
        <v/>
      </c>
      <c r="I16" s="11" t="n">
        <v>0</v>
      </c>
      <c r="J16" s="8" t="inlineStr">
        <is>
          <t>8</t>
        </is>
      </c>
      <c r="K16" s="9" t="inlineStr">
        <is>
          <t>Production deploy</t>
        </is>
      </c>
    </row>
    <row r="17">
      <c r="A17" s="12" t="n">
        <v>10</v>
      </c>
      <c r="B17" s="13" t="inlineStr">
        <is>
          <t>Post-launch support</t>
        </is>
      </c>
      <c r="C17" s="12" t="inlineStr">
        <is>
          <t>Bob</t>
        </is>
      </c>
      <c r="D17" s="12" t="inlineStr">
        <is>
          <t>Medium</t>
        </is>
      </c>
      <c r="E17" s="12" t="inlineStr">
        <is>
          <t>Not Started</t>
        </is>
      </c>
      <c r="F17" s="14" t="n">
        <v>46133</v>
      </c>
      <c r="G17" s="14" t="n">
        <v>46144</v>
      </c>
      <c r="H17" s="12">
        <f>IF(AND(F17&lt;&gt;"",G17&lt;&gt;""),G17-F17+1,"")</f>
        <v/>
      </c>
      <c r="I17" s="15" t="n">
        <v>0</v>
      </c>
      <c r="J17" s="12" t="inlineStr">
        <is>
          <t>9</t>
        </is>
      </c>
      <c r="K17" s="13" t="inlineStr">
        <is>
          <t>Bug fixes &amp; monitoring</t>
        </is>
      </c>
    </row>
    <row r="18">
      <c r="A18" s="8" t="n">
        <v>11</v>
      </c>
      <c r="B18" s="9" t="n"/>
      <c r="C18" s="8" t="n"/>
      <c r="D18" s="8" t="n"/>
      <c r="E18" s="8" t="n"/>
      <c r="F18" s="8" t="n"/>
      <c r="G18" s="8" t="n"/>
      <c r="H18" s="16">
        <f>IF(AND(F18&lt;&gt;"",G18&lt;&gt;""),G18-F18+1,"")</f>
        <v/>
      </c>
      <c r="I18" s="11" t="n"/>
      <c r="J18" s="8" t="n"/>
      <c r="K18" s="9" t="n"/>
    </row>
    <row r="19">
      <c r="A19" s="8" t="n">
        <v>12</v>
      </c>
      <c r="B19" s="9" t="n"/>
      <c r="C19" s="8" t="n"/>
      <c r="D19" s="8" t="n"/>
      <c r="E19" s="8" t="n"/>
      <c r="F19" s="8" t="n"/>
      <c r="G19" s="8" t="n"/>
      <c r="H19" s="16">
        <f>IF(AND(F19&lt;&gt;"",G19&lt;&gt;""),G19-F19+1,"")</f>
        <v/>
      </c>
      <c r="I19" s="11" t="n"/>
      <c r="J19" s="8" t="n"/>
      <c r="K19" s="9" t="n"/>
    </row>
    <row r="20">
      <c r="A20" s="8" t="n">
        <v>13</v>
      </c>
      <c r="B20" s="9" t="n"/>
      <c r="C20" s="8" t="n"/>
      <c r="D20" s="8" t="n"/>
      <c r="E20" s="8" t="n"/>
      <c r="F20" s="8" t="n"/>
      <c r="G20" s="8" t="n"/>
      <c r="H20" s="16">
        <f>IF(AND(F20&lt;&gt;"",G20&lt;&gt;""),G20-F20+1,"")</f>
        <v/>
      </c>
      <c r="I20" s="11" t="n"/>
      <c r="J20" s="8" t="n"/>
      <c r="K20" s="9" t="n"/>
    </row>
    <row r="21">
      <c r="A21" s="8" t="n">
        <v>14</v>
      </c>
      <c r="B21" s="9" t="n"/>
      <c r="C21" s="8" t="n"/>
      <c r="D21" s="8" t="n"/>
      <c r="E21" s="8" t="n"/>
      <c r="F21" s="8" t="n"/>
      <c r="G21" s="8" t="n"/>
      <c r="H21" s="16">
        <f>IF(AND(F21&lt;&gt;"",G21&lt;&gt;""),G21-F21+1,"")</f>
        <v/>
      </c>
      <c r="I21" s="11" t="n"/>
      <c r="J21" s="8" t="n"/>
      <c r="K21" s="9" t="n"/>
    </row>
    <row r="22">
      <c r="A22" s="8" t="n">
        <v>15</v>
      </c>
      <c r="B22" s="9" t="n"/>
      <c r="C22" s="8" t="n"/>
      <c r="D22" s="8" t="n"/>
      <c r="E22" s="8" t="n"/>
      <c r="F22" s="8" t="n"/>
      <c r="G22" s="8" t="n"/>
      <c r="H22" s="16">
        <f>IF(AND(F22&lt;&gt;"",G22&lt;&gt;""),G22-F22+1,"")</f>
        <v/>
      </c>
      <c r="I22" s="11" t="n"/>
      <c r="J22" s="8" t="n"/>
      <c r="K22" s="9" t="n"/>
    </row>
    <row r="23">
      <c r="A23" s="8" t="n">
        <v>16</v>
      </c>
      <c r="B23" s="9" t="n"/>
      <c r="C23" s="8" t="n"/>
      <c r="D23" s="8" t="n"/>
      <c r="E23" s="8" t="n"/>
      <c r="F23" s="8" t="n"/>
      <c r="G23" s="8" t="n"/>
      <c r="H23" s="16">
        <f>IF(AND(F23&lt;&gt;"",G23&lt;&gt;""),G23-F23+1,"")</f>
        <v/>
      </c>
      <c r="I23" s="11" t="n"/>
      <c r="J23" s="8" t="n"/>
      <c r="K23" s="9" t="n"/>
    </row>
    <row r="24">
      <c r="A24" s="8" t="n">
        <v>17</v>
      </c>
      <c r="B24" s="9" t="n"/>
      <c r="C24" s="8" t="n"/>
      <c r="D24" s="8" t="n"/>
      <c r="E24" s="8" t="n"/>
      <c r="F24" s="8" t="n"/>
      <c r="G24" s="8" t="n"/>
      <c r="H24" s="16">
        <f>IF(AND(F24&lt;&gt;"",G24&lt;&gt;""),G24-F24+1,"")</f>
        <v/>
      </c>
      <c r="I24" s="11" t="n"/>
      <c r="J24" s="8" t="n"/>
      <c r="K24" s="9" t="n"/>
    </row>
    <row r="25">
      <c r="A25" s="8" t="n">
        <v>18</v>
      </c>
      <c r="B25" s="9" t="n"/>
      <c r="C25" s="8" t="n"/>
      <c r="D25" s="8" t="n"/>
      <c r="E25" s="8" t="n"/>
      <c r="F25" s="8" t="n"/>
      <c r="G25" s="8" t="n"/>
      <c r="H25" s="16">
        <f>IF(AND(F25&lt;&gt;"",G25&lt;&gt;""),G25-F25+1,"")</f>
        <v/>
      </c>
      <c r="I25" s="11" t="n"/>
      <c r="J25" s="8" t="n"/>
      <c r="K25" s="9" t="n"/>
    </row>
    <row r="26">
      <c r="A26" s="8" t="n">
        <v>19</v>
      </c>
      <c r="B26" s="9" t="n"/>
      <c r="C26" s="8" t="n"/>
      <c r="D26" s="8" t="n"/>
      <c r="E26" s="8" t="n"/>
      <c r="F26" s="8" t="n"/>
      <c r="G26" s="8" t="n"/>
      <c r="H26" s="16">
        <f>IF(AND(F26&lt;&gt;"",G26&lt;&gt;""),G26-F26+1,"")</f>
        <v/>
      </c>
      <c r="I26" s="11" t="n"/>
      <c r="J26" s="8" t="n"/>
      <c r="K26" s="9" t="n"/>
    </row>
    <row r="27">
      <c r="A27" s="8" t="n">
        <v>20</v>
      </c>
      <c r="B27" s="9" t="n"/>
      <c r="C27" s="8" t="n"/>
      <c r="D27" s="8" t="n"/>
      <c r="E27" s="8" t="n"/>
      <c r="F27" s="8" t="n"/>
      <c r="G27" s="8" t="n"/>
      <c r="H27" s="16">
        <f>IF(AND(F27&lt;&gt;"",G27&lt;&gt;""),G27-F27+1,"")</f>
        <v/>
      </c>
      <c r="I27" s="11" t="n"/>
      <c r="J27" s="8" t="n"/>
      <c r="K27" s="9" t="n"/>
    </row>
    <row r="28">
      <c r="A28" s="8" t="n">
        <v>21</v>
      </c>
      <c r="B28" s="9" t="n"/>
      <c r="C28" s="8" t="n"/>
      <c r="D28" s="8" t="n"/>
      <c r="E28" s="8" t="n"/>
      <c r="F28" s="8" t="n"/>
      <c r="G28" s="8" t="n"/>
      <c r="H28" s="16">
        <f>IF(AND(F28&lt;&gt;"",G28&lt;&gt;""),G28-F28+1,"")</f>
        <v/>
      </c>
      <c r="I28" s="11" t="n"/>
      <c r="J28" s="8" t="n"/>
      <c r="K28" s="9" t="n"/>
    </row>
    <row r="29">
      <c r="A29" s="8" t="n">
        <v>22</v>
      </c>
      <c r="B29" s="9" t="n"/>
      <c r="C29" s="8" t="n"/>
      <c r="D29" s="8" t="n"/>
      <c r="E29" s="8" t="n"/>
      <c r="F29" s="8" t="n"/>
      <c r="G29" s="8" t="n"/>
      <c r="H29" s="16">
        <f>IF(AND(F29&lt;&gt;"",G29&lt;&gt;""),G29-F29+1,"")</f>
        <v/>
      </c>
      <c r="I29" s="11" t="n"/>
      <c r="J29" s="8" t="n"/>
      <c r="K29" s="9" t="n"/>
    </row>
    <row r="30">
      <c r="A30" s="8" t="n">
        <v>23</v>
      </c>
      <c r="B30" s="9" t="n"/>
      <c r="C30" s="8" t="n"/>
      <c r="D30" s="8" t="n"/>
      <c r="E30" s="8" t="n"/>
      <c r="F30" s="8" t="n"/>
      <c r="G30" s="8" t="n"/>
      <c r="H30" s="16">
        <f>IF(AND(F30&lt;&gt;"",G30&lt;&gt;""),G30-F30+1,"")</f>
        <v/>
      </c>
      <c r="I30" s="11" t="n"/>
      <c r="J30" s="8" t="n"/>
      <c r="K30" s="9" t="n"/>
    </row>
    <row r="31">
      <c r="A31" s="8" t="n">
        <v>24</v>
      </c>
      <c r="B31" s="9" t="n"/>
      <c r="C31" s="8" t="n"/>
      <c r="D31" s="8" t="n"/>
      <c r="E31" s="8" t="n"/>
      <c r="F31" s="8" t="n"/>
      <c r="G31" s="8" t="n"/>
      <c r="H31" s="16">
        <f>IF(AND(F31&lt;&gt;"",G31&lt;&gt;""),G31-F31+1,"")</f>
        <v/>
      </c>
      <c r="I31" s="11" t="n"/>
      <c r="J31" s="8" t="n"/>
      <c r="K31" s="9" t="n"/>
    </row>
    <row r="32">
      <c r="A32" s="8" t="n">
        <v>25</v>
      </c>
      <c r="B32" s="9" t="n"/>
      <c r="C32" s="8" t="n"/>
      <c r="D32" s="8" t="n"/>
      <c r="E32" s="8" t="n"/>
      <c r="F32" s="8" t="n"/>
      <c r="G32" s="8" t="n"/>
      <c r="H32" s="16">
        <f>IF(AND(F32&lt;&gt;"",G32&lt;&gt;""),G32-F32+1,"")</f>
        <v/>
      </c>
      <c r="I32" s="11" t="n"/>
      <c r="J32" s="8" t="n"/>
      <c r="K32" s="9" t="n"/>
    </row>
    <row r="33">
      <c r="A33" s="8" t="n">
        <v>26</v>
      </c>
      <c r="B33" s="9" t="n"/>
      <c r="C33" s="8" t="n"/>
      <c r="D33" s="8" t="n"/>
      <c r="E33" s="8" t="n"/>
      <c r="F33" s="8" t="n"/>
      <c r="G33" s="8" t="n"/>
      <c r="H33" s="16">
        <f>IF(AND(F33&lt;&gt;"",G33&lt;&gt;""),G33-F33+1,"")</f>
        <v/>
      </c>
      <c r="I33" s="11" t="n"/>
      <c r="J33" s="8" t="n"/>
      <c r="K33" s="9" t="n"/>
    </row>
    <row r="34">
      <c r="A34" s="8" t="n">
        <v>27</v>
      </c>
      <c r="B34" s="9" t="n"/>
      <c r="C34" s="8" t="n"/>
      <c r="D34" s="8" t="n"/>
      <c r="E34" s="8" t="n"/>
      <c r="F34" s="8" t="n"/>
      <c r="G34" s="8" t="n"/>
      <c r="H34" s="16">
        <f>IF(AND(F34&lt;&gt;"",G34&lt;&gt;""),G34-F34+1,"")</f>
        <v/>
      </c>
      <c r="I34" s="11" t="n"/>
      <c r="J34" s="8" t="n"/>
      <c r="K34" s="9" t="n"/>
    </row>
    <row r="35">
      <c r="A35" s="8" t="n">
        <v>28</v>
      </c>
      <c r="B35" s="9" t="n"/>
      <c r="C35" s="8" t="n"/>
      <c r="D35" s="8" t="n"/>
      <c r="E35" s="8" t="n"/>
      <c r="F35" s="8" t="n"/>
      <c r="G35" s="8" t="n"/>
      <c r="H35" s="16">
        <f>IF(AND(F35&lt;&gt;"",G35&lt;&gt;""),G35-F35+1,"")</f>
        <v/>
      </c>
      <c r="I35" s="11" t="n"/>
      <c r="J35" s="8" t="n"/>
      <c r="K35" s="9" t="n"/>
    </row>
    <row r="36">
      <c r="A36" s="8" t="n">
        <v>29</v>
      </c>
      <c r="B36" s="9" t="n"/>
      <c r="C36" s="8" t="n"/>
      <c r="D36" s="8" t="n"/>
      <c r="E36" s="8" t="n"/>
      <c r="F36" s="8" t="n"/>
      <c r="G36" s="8" t="n"/>
      <c r="H36" s="16">
        <f>IF(AND(F36&lt;&gt;"",G36&lt;&gt;""),G36-F36+1,"")</f>
        <v/>
      </c>
      <c r="I36" s="11" t="n"/>
      <c r="J36" s="8" t="n"/>
      <c r="K36" s="9" t="n"/>
    </row>
    <row r="37">
      <c r="A37" s="8" t="n">
        <v>30</v>
      </c>
      <c r="B37" s="9" t="n"/>
      <c r="C37" s="8" t="n"/>
      <c r="D37" s="8" t="n"/>
      <c r="E37" s="8" t="n"/>
      <c r="F37" s="8" t="n"/>
      <c r="G37" s="8" t="n"/>
      <c r="H37" s="16">
        <f>IF(AND(F37&lt;&gt;"",G37&lt;&gt;""),G37-F37+1,"")</f>
        <v/>
      </c>
      <c r="I37" s="11" t="n"/>
      <c r="J37" s="8" t="n"/>
      <c r="K37" s="9" t="n"/>
    </row>
    <row r="38">
      <c r="A38" s="8" t="n">
        <v>31</v>
      </c>
      <c r="B38" s="9" t="n"/>
      <c r="C38" s="8" t="n"/>
      <c r="D38" s="8" t="n"/>
      <c r="E38" s="8" t="n"/>
      <c r="F38" s="8" t="n"/>
      <c r="G38" s="8" t="n"/>
      <c r="H38" s="16">
        <f>IF(AND(F38&lt;&gt;"",G38&lt;&gt;""),G38-F38+1,"")</f>
        <v/>
      </c>
      <c r="I38" s="11" t="n"/>
      <c r="J38" s="8" t="n"/>
      <c r="K38" s="9" t="n"/>
    </row>
    <row r="39">
      <c r="A39" s="8" t="n">
        <v>32</v>
      </c>
      <c r="B39" s="9" t="n"/>
      <c r="C39" s="8" t="n"/>
      <c r="D39" s="8" t="n"/>
      <c r="E39" s="8" t="n"/>
      <c r="F39" s="8" t="n"/>
      <c r="G39" s="8" t="n"/>
      <c r="H39" s="16">
        <f>IF(AND(F39&lt;&gt;"",G39&lt;&gt;""),G39-F39+1,"")</f>
        <v/>
      </c>
      <c r="I39" s="11" t="n"/>
      <c r="J39" s="8" t="n"/>
      <c r="K39" s="9" t="n"/>
    </row>
    <row r="40">
      <c r="A40" s="8" t="n">
        <v>33</v>
      </c>
      <c r="B40" s="9" t="n"/>
      <c r="C40" s="8" t="n"/>
      <c r="D40" s="8" t="n"/>
      <c r="E40" s="8" t="n"/>
      <c r="F40" s="8" t="n"/>
      <c r="G40" s="8" t="n"/>
      <c r="H40" s="16">
        <f>IF(AND(F40&lt;&gt;"",G40&lt;&gt;""),G40-F40+1,"")</f>
        <v/>
      </c>
      <c r="I40" s="11" t="n"/>
      <c r="J40" s="8" t="n"/>
      <c r="K40" s="9" t="n"/>
    </row>
    <row r="41">
      <c r="A41" s="8" t="n">
        <v>34</v>
      </c>
      <c r="B41" s="9" t="n"/>
      <c r="C41" s="8" t="n"/>
      <c r="D41" s="8" t="n"/>
      <c r="E41" s="8" t="n"/>
      <c r="F41" s="8" t="n"/>
      <c r="G41" s="8" t="n"/>
      <c r="H41" s="16">
        <f>IF(AND(F41&lt;&gt;"",G41&lt;&gt;""),G41-F41+1,"")</f>
        <v/>
      </c>
      <c r="I41" s="11" t="n"/>
      <c r="J41" s="8" t="n"/>
      <c r="K41" s="9" t="n"/>
    </row>
    <row r="42">
      <c r="A42" s="8" t="n">
        <v>35</v>
      </c>
      <c r="B42" s="9" t="n"/>
      <c r="C42" s="8" t="n"/>
      <c r="D42" s="8" t="n"/>
      <c r="E42" s="8" t="n"/>
      <c r="F42" s="8" t="n"/>
      <c r="G42" s="8" t="n"/>
      <c r="H42" s="16">
        <f>IF(AND(F42&lt;&gt;"",G42&lt;&gt;""),G42-F42+1,"")</f>
        <v/>
      </c>
      <c r="I42" s="11" t="n"/>
      <c r="J42" s="8" t="n"/>
      <c r="K42" s="9" t="n"/>
    </row>
    <row r="43">
      <c r="A43" s="8" t="n">
        <v>36</v>
      </c>
      <c r="B43" s="9" t="n"/>
      <c r="C43" s="8" t="n"/>
      <c r="D43" s="8" t="n"/>
      <c r="E43" s="8" t="n"/>
      <c r="F43" s="8" t="n"/>
      <c r="G43" s="8" t="n"/>
      <c r="H43" s="16">
        <f>IF(AND(F43&lt;&gt;"",G43&lt;&gt;""),G43-F43+1,"")</f>
        <v/>
      </c>
      <c r="I43" s="11" t="n"/>
      <c r="J43" s="8" t="n"/>
      <c r="K43" s="9" t="n"/>
    </row>
    <row r="44">
      <c r="A44" s="8" t="n">
        <v>37</v>
      </c>
      <c r="B44" s="9" t="n"/>
      <c r="C44" s="8" t="n"/>
      <c r="D44" s="8" t="n"/>
      <c r="E44" s="8" t="n"/>
      <c r="F44" s="8" t="n"/>
      <c r="G44" s="8" t="n"/>
      <c r="H44" s="16">
        <f>IF(AND(F44&lt;&gt;"",G44&lt;&gt;""),G44-F44+1,"")</f>
        <v/>
      </c>
      <c r="I44" s="11" t="n"/>
      <c r="J44" s="8" t="n"/>
      <c r="K44" s="9" t="n"/>
    </row>
    <row r="45">
      <c r="A45" s="8" t="n">
        <v>38</v>
      </c>
      <c r="B45" s="9" t="n"/>
      <c r="C45" s="8" t="n"/>
      <c r="D45" s="8" t="n"/>
      <c r="E45" s="8" t="n"/>
      <c r="F45" s="8" t="n"/>
      <c r="G45" s="8" t="n"/>
      <c r="H45" s="16">
        <f>IF(AND(F45&lt;&gt;"",G45&lt;&gt;""),G45-F45+1,"")</f>
        <v/>
      </c>
      <c r="I45" s="11" t="n"/>
      <c r="J45" s="8" t="n"/>
      <c r="K45" s="9" t="n"/>
    </row>
    <row r="46">
      <c r="A46" s="8" t="n">
        <v>39</v>
      </c>
      <c r="B46" s="9" t="n"/>
      <c r="C46" s="8" t="n"/>
      <c r="D46" s="8" t="n"/>
      <c r="E46" s="8" t="n"/>
      <c r="F46" s="8" t="n"/>
      <c r="G46" s="8" t="n"/>
      <c r="H46" s="16">
        <f>IF(AND(F46&lt;&gt;"",G46&lt;&gt;""),G46-F46+1,"")</f>
        <v/>
      </c>
      <c r="I46" s="11" t="n"/>
      <c r="J46" s="8" t="n"/>
      <c r="K46" s="9" t="n"/>
    </row>
    <row r="47">
      <c r="A47" s="8" t="n">
        <v>40</v>
      </c>
      <c r="B47" s="9" t="n"/>
      <c r="C47" s="8" t="n"/>
      <c r="D47" s="8" t="n"/>
      <c r="E47" s="8" t="n"/>
      <c r="F47" s="8" t="n"/>
      <c r="G47" s="8" t="n"/>
      <c r="H47" s="16">
        <f>IF(AND(F47&lt;&gt;"",G47&lt;&gt;""),G47-F47+1,"")</f>
        <v/>
      </c>
      <c r="I47" s="11" t="n"/>
      <c r="J47" s="8" t="n"/>
      <c r="K47" s="9" t="n"/>
    </row>
    <row r="48">
      <c r="A48" s="8" t="n">
        <v>41</v>
      </c>
      <c r="B48" s="9" t="n"/>
      <c r="C48" s="8" t="n"/>
      <c r="D48" s="8" t="n"/>
      <c r="E48" s="8" t="n"/>
      <c r="F48" s="8" t="n"/>
      <c r="G48" s="8" t="n"/>
      <c r="H48" s="16">
        <f>IF(AND(F48&lt;&gt;"",G48&lt;&gt;""),G48-F48+1,"")</f>
        <v/>
      </c>
      <c r="I48" s="11" t="n"/>
      <c r="J48" s="8" t="n"/>
      <c r="K48" s="9" t="n"/>
    </row>
    <row r="49">
      <c r="A49" s="8" t="n">
        <v>42</v>
      </c>
      <c r="B49" s="9" t="n"/>
      <c r="C49" s="8" t="n"/>
      <c r="D49" s="8" t="n"/>
      <c r="E49" s="8" t="n"/>
      <c r="F49" s="8" t="n"/>
      <c r="G49" s="8" t="n"/>
      <c r="H49" s="16">
        <f>IF(AND(F49&lt;&gt;"",G49&lt;&gt;""),G49-F49+1,"")</f>
        <v/>
      </c>
      <c r="I49" s="11" t="n"/>
      <c r="J49" s="8" t="n"/>
      <c r="K49" s="9" t="n"/>
    </row>
    <row r="50">
      <c r="A50" s="8" t="n">
        <v>43</v>
      </c>
      <c r="B50" s="9" t="n"/>
      <c r="C50" s="8" t="n"/>
      <c r="D50" s="8" t="n"/>
      <c r="E50" s="8" t="n"/>
      <c r="F50" s="8" t="n"/>
      <c r="G50" s="8" t="n"/>
      <c r="H50" s="16">
        <f>IF(AND(F50&lt;&gt;"",G50&lt;&gt;""),G50-F50+1,"")</f>
        <v/>
      </c>
      <c r="I50" s="11" t="n"/>
      <c r="J50" s="8" t="n"/>
      <c r="K50" s="9" t="n"/>
    </row>
    <row r="51">
      <c r="A51" s="8" t="n">
        <v>44</v>
      </c>
      <c r="B51" s="9" t="n"/>
      <c r="C51" s="8" t="n"/>
      <c r="D51" s="8" t="n"/>
      <c r="E51" s="8" t="n"/>
      <c r="F51" s="8" t="n"/>
      <c r="G51" s="8" t="n"/>
      <c r="H51" s="16">
        <f>IF(AND(F51&lt;&gt;"",G51&lt;&gt;""),G51-F51+1,"")</f>
        <v/>
      </c>
      <c r="I51" s="11" t="n"/>
      <c r="J51" s="8" t="n"/>
      <c r="K51" s="9" t="n"/>
    </row>
    <row r="52">
      <c r="A52" s="8" t="n">
        <v>45</v>
      </c>
      <c r="B52" s="9" t="n"/>
      <c r="C52" s="8" t="n"/>
      <c r="D52" s="8" t="n"/>
      <c r="E52" s="8" t="n"/>
      <c r="F52" s="8" t="n"/>
      <c r="G52" s="8" t="n"/>
      <c r="H52" s="16">
        <f>IF(AND(F52&lt;&gt;"",G52&lt;&gt;""),G52-F52+1,"")</f>
        <v/>
      </c>
      <c r="I52" s="11" t="n"/>
      <c r="J52" s="8" t="n"/>
      <c r="K52" s="9" t="n"/>
    </row>
    <row r="53">
      <c r="A53" s="8" t="n">
        <v>46</v>
      </c>
      <c r="B53" s="9" t="n"/>
      <c r="C53" s="8" t="n"/>
      <c r="D53" s="8" t="n"/>
      <c r="E53" s="8" t="n"/>
      <c r="F53" s="8" t="n"/>
      <c r="G53" s="8" t="n"/>
      <c r="H53" s="16">
        <f>IF(AND(F53&lt;&gt;"",G53&lt;&gt;""),G53-F53+1,"")</f>
        <v/>
      </c>
      <c r="I53" s="11" t="n"/>
      <c r="J53" s="8" t="n"/>
      <c r="K53" s="9" t="n"/>
    </row>
    <row r="54">
      <c r="A54" s="8" t="n">
        <v>47</v>
      </c>
      <c r="B54" s="9" t="n"/>
      <c r="C54" s="8" t="n"/>
      <c r="D54" s="8" t="n"/>
      <c r="E54" s="8" t="n"/>
      <c r="F54" s="8" t="n"/>
      <c r="G54" s="8" t="n"/>
      <c r="H54" s="16">
        <f>IF(AND(F54&lt;&gt;"",G54&lt;&gt;""),G54-F54+1,"")</f>
        <v/>
      </c>
      <c r="I54" s="11" t="n"/>
      <c r="J54" s="8" t="n"/>
      <c r="K54" s="9" t="n"/>
    </row>
    <row r="55">
      <c r="A55" s="8" t="n">
        <v>48</v>
      </c>
      <c r="B55" s="9" t="n"/>
      <c r="C55" s="8" t="n"/>
      <c r="D55" s="8" t="n"/>
      <c r="E55" s="8" t="n"/>
      <c r="F55" s="8" t="n"/>
      <c r="G55" s="8" t="n"/>
      <c r="H55" s="16">
        <f>IF(AND(F55&lt;&gt;"",G55&lt;&gt;""),G55-F55+1,"")</f>
        <v/>
      </c>
      <c r="I55" s="11" t="n"/>
      <c r="J55" s="8" t="n"/>
      <c r="K55" s="9" t="n"/>
    </row>
    <row r="56">
      <c r="A56" s="8" t="n">
        <v>49</v>
      </c>
      <c r="B56" s="9" t="n"/>
      <c r="C56" s="8" t="n"/>
      <c r="D56" s="8" t="n"/>
      <c r="E56" s="8" t="n"/>
      <c r="F56" s="8" t="n"/>
      <c r="G56" s="8" t="n"/>
      <c r="H56" s="16">
        <f>IF(AND(F56&lt;&gt;"",G56&lt;&gt;""),G56-F56+1,"")</f>
        <v/>
      </c>
      <c r="I56" s="11" t="n"/>
      <c r="J56" s="8" t="n"/>
      <c r="K56" s="9" t="n"/>
    </row>
    <row r="57">
      <c r="A57" s="8" t="n">
        <v>50</v>
      </c>
      <c r="B57" s="9" t="n"/>
      <c r="C57" s="8" t="n"/>
      <c r="D57" s="8" t="n"/>
      <c r="E57" s="8" t="n"/>
      <c r="F57" s="8" t="n"/>
      <c r="G57" s="8" t="n"/>
      <c r="H57" s="16">
        <f>IF(AND(F57&lt;&gt;"",G57&lt;&gt;""),G57-F57+1,"")</f>
        <v/>
      </c>
      <c r="I57" s="11" t="n"/>
      <c r="J57" s="8" t="n"/>
      <c r="K57" s="9" t="n"/>
    </row>
  </sheetData>
  <mergeCells count="4">
    <mergeCell ref="A2:L2"/>
    <mergeCell ref="B5:D5"/>
    <mergeCell ref="A1:L1"/>
    <mergeCell ref="B4:D4"/>
  </mergeCells>
  <conditionalFormatting sqref="E8:E57">
    <cfRule type="cellIs" priority="1" operator="equal" dxfId="0">
      <formula>"Complete"</formula>
    </cfRule>
    <cfRule type="cellIs" priority="2" operator="equal" dxfId="1">
      <formula>"In Progress"</formula>
    </cfRule>
    <cfRule type="cellIs" priority="3" operator="equal" dxfId="2">
      <formula>"Blocked"</formula>
    </cfRule>
  </conditionalFormatting>
  <conditionalFormatting sqref="D8:D57">
    <cfRule type="cellIs" priority="4" operator="equal" dxfId="2">
      <formula>"Critical"</formula>
    </cfRule>
    <cfRule type="cellIs" priority="5" operator="equal" dxfId="3">
      <formula>"High"</formula>
    </cfRule>
  </conditionalFormatting>
  <conditionalFormatting sqref="I8:I57">
    <cfRule type="colorScale" priority="6">
      <colorScale>
        <cfvo type="num" val="0"/>
        <cfvo type="num" val="0.5"/>
        <cfvo type="num" val="1"/>
        <color rgb="00FEE2E2"/>
        <color rgb="00FEF3C7"/>
        <color rgb="00D1FAE5"/>
      </colorScale>
    </cfRule>
  </conditionalFormatting>
  <dataValidations count="3">
    <dataValidation sqref="D8 D9 D10 D11 D12 D13 D14 D15 D16 D17 D18 D19 D20 D21 D22 D23 D24 D25 D26 D27 D28 D29 D30 D31 D32 D33 D34 D35 D36 D37 D38 D39 D40 D41 D42 D43 D44 D45 D46 D47 D48 D49 D50 D51 D52 D53 D54 D55 D56 D57" showDropDown="0" showInputMessage="0" showErrorMessage="0" allowBlank="1" type="list">
      <formula1>"Critical,High,Medium,Low"</formula1>
    </dataValidation>
    <dataValidation sqref="E8 E9 E10 E11 E12 E13 E14 E15 E16 E17 E18 E19 E20 E21 E22 E23 E24 E25 E26 E27 E28 E29 E30 E31 E32 E33 E34 E35 E36 E37 E38 E39 E40 E41 E42 E43 E44 E45 E46 E47 E48 E49 E50 E51 E52 E53 E54 E55 E56 E57" showDropDown="0" showInputMessage="0" showErrorMessage="0" allowBlank="1" type="list">
      <formula1>"Not Started,In Progress,Complete,On Hold,Blocked"</formula1>
    </dataValidation>
    <dataValidation sqref="I8 I9 I10 I11 I12 I13 I14 I15 I16 I17 I18 I19 I20 I21 I22 I23 I24 I25 I26 I27 I28 I29 I30 I31 I32 I33 I34 I35 I36 I37 I38 I39 I40 I41 I42 I43 I44 I45 I46 I47 I48 I49 I50 I51 I52 I53 I54 I55 I56 I57" showDropDown="0" showInputMessage="0" showErrorMessage="0" allowBlank="1" error="Enter a value between 0% and 100%" type="decimal">
      <formula1>0</formula1>
      <formula2>1</formula2>
    </dataValidation>
  </dataValidations>
  <pageMargins left="0.75" right="0.75" top="1" bottom="1" header="0.5" footer="0.5"/>
</worksheet>
</file>

<file path=xl/worksheets/sheet2.xml><?xml version="1.0" encoding="utf-8"?>
<worksheet xmlns="http://schemas.openxmlformats.org/spreadsheetml/2006/main">
  <sheetPr>
    <tabColor rgb="00FF6B00"/>
    <outlinePr summaryBelow="1" summaryRight="1"/>
    <pageSetUpPr/>
  </sheetPr>
  <dimension ref="A1:D8"/>
  <sheetViews>
    <sheetView workbookViewId="0">
      <selection activeCell="A1" sqref="A1"/>
    </sheetView>
  </sheetViews>
  <sheetFormatPr baseColWidth="8" defaultRowHeight="15"/>
  <cols>
    <col width="20" customWidth="1" min="1" max="1"/>
    <col width="16" customWidth="1" min="2" max="2"/>
    <col width="16" customWidth="1" min="3" max="3"/>
    <col width="16" customWidth="1" min="4" max="4"/>
  </cols>
  <sheetData>
    <row r="1">
      <c r="A1" s="17" t="inlineStr">
        <is>
          <t>Project Summary</t>
        </is>
      </c>
    </row>
    <row r="3">
      <c r="A3" s="3" t="inlineStr">
        <is>
          <t>Total Tasks</t>
        </is>
      </c>
      <c r="B3" s="18">
        <f>COUNTA('Project Tracker'!B8:B57)</f>
        <v/>
      </c>
    </row>
    <row r="4">
      <c r="A4" s="3" t="inlineStr">
        <is>
          <t>Complete</t>
        </is>
      </c>
      <c r="B4" s="18">
        <f>COUNTIF('Project Tracker'!E8:E57,"Complete")</f>
        <v/>
      </c>
    </row>
    <row r="5">
      <c r="A5" s="3" t="inlineStr">
        <is>
          <t>In Progress</t>
        </is>
      </c>
      <c r="B5" s="18">
        <f>COUNTIF('Project Tracker'!E8:E57,"In Progress")</f>
        <v/>
      </c>
    </row>
    <row r="6">
      <c r="A6" s="3" t="inlineStr">
        <is>
          <t>Not Started</t>
        </is>
      </c>
      <c r="B6" s="18">
        <f>COUNTIF('Project Tracker'!E8:E57,"Not Started")</f>
        <v/>
      </c>
    </row>
    <row r="7">
      <c r="A7" s="3" t="inlineStr">
        <is>
          <t>Blocked</t>
        </is>
      </c>
      <c r="B7" s="18">
        <f>COUNTIF('Project Tracker'!E8:E57,"Blocked")</f>
        <v/>
      </c>
    </row>
    <row r="8">
      <c r="A8" s="3" t="inlineStr">
        <is>
          <t>Overall Progress</t>
        </is>
      </c>
      <c r="B8" s="19">
        <f>IF(COUNTA('Project Tracker'!B8:B57)=0,0,AVERAGE('Project Tracker'!I8:I57))</f>
        <v/>
      </c>
    </row>
  </sheetData>
  <mergeCells count="1">
    <mergeCell ref="A1:D1"/>
  </mergeCells>
  <pageMargins left="0.75" right="0.75" top="1" bottom="1" header="0.5" footer="0.5"/>
</worksheet>
</file>

<file path=xl/worksheets/sheet3.xml><?xml version="1.0" encoding="utf-8"?>
<worksheet xmlns="http://schemas.openxmlformats.org/spreadsheetml/2006/main">
  <sheetPr>
    <tabColor rgb="00FF6B00"/>
    <outlinePr summaryBelow="1" summaryRight="1"/>
    <pageSetUpPr/>
  </sheetPr>
  <dimension ref="A1:X26"/>
  <sheetViews>
    <sheetView showGridLines="0" workbookViewId="0">
      <selection activeCell="A1" sqref="A1"/>
    </sheetView>
  </sheetViews>
  <sheetFormatPr baseColWidth="8" defaultRowHeight="15"/>
  <cols>
    <col width="30" customWidth="1" min="1" max="1"/>
    <col width="14" customWidth="1" min="2" max="2"/>
    <col width="5" customWidth="1" min="3" max="3"/>
    <col width="5" customWidth="1" min="4" max="4"/>
    <col width="5" customWidth="1" min="5" max="5"/>
    <col width="5" customWidth="1" min="6" max="6"/>
    <col width="5" customWidth="1" min="7" max="7"/>
    <col width="5" customWidth="1" min="8" max="8"/>
    <col width="5" customWidth="1" min="9" max="9"/>
    <col width="5" customWidth="1" min="10" max="10"/>
    <col width="5" customWidth="1" min="11" max="11"/>
    <col width="5" customWidth="1" min="12" max="12"/>
    <col width="5" customWidth="1" min="13" max="13"/>
    <col width="5" customWidth="1" min="14" max="14"/>
    <col width="5" customWidth="1" min="15" max="15"/>
    <col width="5" customWidth="1" min="16" max="16"/>
    <col width="5" customWidth="1" min="17" max="17"/>
    <col width="5" customWidth="1" min="18" max="18"/>
    <col width="5" customWidth="1" min="19" max="19"/>
    <col width="5" customWidth="1" min="20" max="20"/>
    <col width="5" customWidth="1" min="21" max="21"/>
    <col width="5" customWidth="1" min="22" max="22"/>
    <col width="5" customWidth="1" min="23" max="23"/>
    <col width="5" customWidth="1" min="24" max="24"/>
  </cols>
  <sheetData>
    <row r="1" ht="35" customHeight="1">
      <c r="A1" s="20" t="inlineStr">
        <is>
          <t>Gantt Chart</t>
        </is>
      </c>
    </row>
    <row r="2">
      <c r="A2" s="21" t="inlineStr">
        <is>
          <t>Auto-generated from Project Tracker dates</t>
        </is>
      </c>
    </row>
    <row r="4">
      <c r="A4" s="22" t="inlineStr">
        <is>
          <t>Task</t>
        </is>
      </c>
      <c r="B4" s="22" t="inlineStr">
        <is>
          <t>Status</t>
        </is>
      </c>
      <c r="C4" s="23" t="n">
        <v>46027</v>
      </c>
      <c r="D4" s="23" t="n">
        <v>46034</v>
      </c>
      <c r="E4" s="23" t="n">
        <v>46041</v>
      </c>
      <c r="F4" s="23" t="n">
        <v>46048</v>
      </c>
      <c r="G4" s="23" t="n">
        <v>46055</v>
      </c>
      <c r="H4" s="23" t="n">
        <v>46062</v>
      </c>
      <c r="I4" s="23" t="n">
        <v>46069</v>
      </c>
      <c r="J4" s="23" t="n">
        <v>46076</v>
      </c>
      <c r="K4" s="23" t="n">
        <v>46083</v>
      </c>
      <c r="L4" s="23" t="n">
        <v>46090</v>
      </c>
      <c r="M4" s="23" t="n">
        <v>46097</v>
      </c>
      <c r="N4" s="23" t="n">
        <v>46104</v>
      </c>
      <c r="O4" s="23" t="n">
        <v>46111</v>
      </c>
      <c r="P4" s="23" t="n">
        <v>46118</v>
      </c>
      <c r="Q4" s="23" t="n">
        <v>46125</v>
      </c>
      <c r="R4" s="23" t="n">
        <v>46132</v>
      </c>
      <c r="S4" s="23" t="n">
        <v>46139</v>
      </c>
      <c r="T4" s="23" t="n">
        <v>46146</v>
      </c>
      <c r="U4" s="23" t="n">
        <v>46153</v>
      </c>
      <c r="V4" s="23" t="n">
        <v>46160</v>
      </c>
      <c r="W4" s="23" t="n">
        <v>46167</v>
      </c>
      <c r="X4" s="23" t="n">
        <v>46174</v>
      </c>
    </row>
    <row r="5">
      <c r="A5" s="24">
        <f>'Project Tracker'!B8</f>
        <v/>
      </c>
      <c r="B5" s="25">
        <f>'Project Tracker'!E8</f>
        <v/>
      </c>
      <c r="C5" s="26" t="n"/>
      <c r="D5" s="26" t="n"/>
      <c r="E5" s="26" t="n"/>
      <c r="F5" s="26" t="n"/>
      <c r="G5" s="26" t="n"/>
      <c r="H5" s="26" t="n"/>
      <c r="I5" s="26" t="n"/>
      <c r="J5" s="26" t="n"/>
      <c r="K5" s="26" t="n"/>
      <c r="L5" s="26" t="n"/>
      <c r="M5" s="26" t="n"/>
      <c r="N5" s="26" t="n"/>
      <c r="O5" s="26" t="n"/>
      <c r="P5" s="26" t="n"/>
      <c r="Q5" s="26" t="n"/>
      <c r="R5" s="26" t="n"/>
      <c r="S5" s="26" t="n"/>
      <c r="T5" s="26" t="n"/>
      <c r="U5" s="26" t="n"/>
      <c r="V5" s="26" t="n"/>
      <c r="W5" s="26" t="n"/>
      <c r="X5" s="26" t="n"/>
    </row>
    <row r="6">
      <c r="A6" s="27">
        <f>'Project Tracker'!B9</f>
        <v/>
      </c>
      <c r="B6" s="28">
        <f>'Project Tracker'!E9</f>
        <v/>
      </c>
      <c r="C6" s="26" t="n"/>
      <c r="D6" s="26" t="n"/>
      <c r="E6" s="26" t="n"/>
      <c r="F6" s="26" t="n"/>
      <c r="G6" s="26" t="n"/>
      <c r="H6" s="26" t="n"/>
      <c r="I6" s="26" t="n"/>
      <c r="J6" s="26" t="n"/>
      <c r="K6" s="26" t="n"/>
      <c r="L6" s="26" t="n"/>
      <c r="M6" s="26" t="n"/>
      <c r="N6" s="26" t="n"/>
      <c r="O6" s="26" t="n"/>
      <c r="P6" s="26" t="n"/>
      <c r="Q6" s="26" t="n"/>
      <c r="R6" s="26" t="n"/>
      <c r="S6" s="26" t="n"/>
      <c r="T6" s="26" t="n"/>
      <c r="U6" s="26" t="n"/>
      <c r="V6" s="26" t="n"/>
      <c r="W6" s="26" t="n"/>
      <c r="X6" s="26" t="n"/>
    </row>
    <row r="7">
      <c r="A7" s="24">
        <f>'Project Tracker'!B10</f>
        <v/>
      </c>
      <c r="B7" s="25">
        <f>'Project Tracker'!E10</f>
        <v/>
      </c>
      <c r="C7" s="26" t="n"/>
      <c r="D7" s="26" t="n"/>
      <c r="E7" s="26" t="n"/>
      <c r="F7" s="26" t="n"/>
      <c r="G7" s="26" t="n"/>
      <c r="H7" s="26" t="n"/>
      <c r="I7" s="26" t="n"/>
      <c r="J7" s="26" t="n"/>
      <c r="K7" s="26" t="n"/>
      <c r="L7" s="26" t="n"/>
      <c r="M7" s="26" t="n"/>
      <c r="N7" s="26" t="n"/>
      <c r="O7" s="26" t="n"/>
      <c r="P7" s="26" t="n"/>
      <c r="Q7" s="26" t="n"/>
      <c r="R7" s="26" t="n"/>
      <c r="S7" s="26" t="n"/>
      <c r="T7" s="26" t="n"/>
      <c r="U7" s="26" t="n"/>
      <c r="V7" s="26" t="n"/>
      <c r="W7" s="26" t="n"/>
      <c r="X7" s="26" t="n"/>
    </row>
    <row r="8">
      <c r="A8" s="27">
        <f>'Project Tracker'!B11</f>
        <v/>
      </c>
      <c r="B8" s="28">
        <f>'Project Tracker'!E11</f>
        <v/>
      </c>
      <c r="C8" s="26" t="n"/>
      <c r="D8" s="26" t="n"/>
      <c r="E8" s="26" t="n"/>
      <c r="F8" s="26" t="n"/>
      <c r="G8" s="26" t="n"/>
      <c r="H8" s="26" t="n"/>
      <c r="I8" s="26" t="n"/>
      <c r="J8" s="26" t="n"/>
      <c r="K8" s="26" t="n"/>
      <c r="L8" s="26" t="n"/>
      <c r="M8" s="26" t="n"/>
      <c r="N8" s="26" t="n"/>
      <c r="O8" s="26" t="n"/>
      <c r="P8" s="26" t="n"/>
      <c r="Q8" s="26" t="n"/>
      <c r="R8" s="26" t="n"/>
      <c r="S8" s="26" t="n"/>
      <c r="T8" s="26" t="n"/>
      <c r="U8" s="26" t="n"/>
      <c r="V8" s="26" t="n"/>
      <c r="W8" s="26" t="n"/>
      <c r="X8" s="26" t="n"/>
    </row>
    <row r="9">
      <c r="A9" s="24">
        <f>'Project Tracker'!B12</f>
        <v/>
      </c>
      <c r="B9" s="25">
        <f>'Project Tracker'!E12</f>
        <v/>
      </c>
      <c r="C9" s="26" t="n"/>
      <c r="D9" s="26" t="n"/>
      <c r="E9" s="26" t="n"/>
      <c r="F9" s="26" t="n"/>
      <c r="G9" s="26" t="n"/>
      <c r="H9" s="26" t="n"/>
      <c r="I9" s="26" t="n"/>
      <c r="J9" s="26" t="n"/>
      <c r="K9" s="26" t="n"/>
      <c r="L9" s="26" t="n"/>
      <c r="M9" s="26" t="n"/>
      <c r="N9" s="26" t="n"/>
      <c r="O9" s="26" t="n"/>
      <c r="P9" s="26" t="n"/>
      <c r="Q9" s="26" t="n"/>
      <c r="R9" s="26" t="n"/>
      <c r="S9" s="26" t="n"/>
      <c r="T9" s="26" t="n"/>
      <c r="U9" s="26" t="n"/>
      <c r="V9" s="26" t="n"/>
      <c r="W9" s="26" t="n"/>
      <c r="X9" s="26" t="n"/>
    </row>
    <row r="10">
      <c r="A10" s="27">
        <f>'Project Tracker'!B13</f>
        <v/>
      </c>
      <c r="B10" s="28">
        <f>'Project Tracker'!E13</f>
        <v/>
      </c>
      <c r="C10" s="26" t="n"/>
      <c r="D10" s="26" t="n"/>
      <c r="E10" s="26" t="n"/>
      <c r="F10" s="26" t="n"/>
      <c r="G10" s="26" t="n"/>
      <c r="H10" s="26" t="n"/>
      <c r="I10" s="26" t="n"/>
      <c r="J10" s="26" t="n"/>
      <c r="K10" s="26" t="n"/>
      <c r="L10" s="26" t="n"/>
      <c r="M10" s="26" t="n"/>
      <c r="N10" s="26" t="n"/>
      <c r="O10" s="26" t="n"/>
      <c r="P10" s="26" t="n"/>
      <c r="Q10" s="26" t="n"/>
      <c r="R10" s="26" t="n"/>
      <c r="S10" s="26" t="n"/>
      <c r="T10" s="26" t="n"/>
      <c r="U10" s="26" t="n"/>
      <c r="V10" s="26" t="n"/>
      <c r="W10" s="26" t="n"/>
      <c r="X10" s="26" t="n"/>
    </row>
    <row r="11">
      <c r="A11" s="24">
        <f>'Project Tracker'!B14</f>
        <v/>
      </c>
      <c r="B11" s="25">
        <f>'Project Tracker'!E14</f>
        <v/>
      </c>
      <c r="C11" s="26" t="n"/>
      <c r="D11" s="26" t="n"/>
      <c r="E11" s="26" t="n"/>
      <c r="F11" s="26" t="n"/>
      <c r="G11" s="26" t="n"/>
      <c r="H11" s="26" t="n"/>
      <c r="I11" s="26" t="n"/>
      <c r="J11" s="26" t="n"/>
      <c r="K11" s="26" t="n"/>
      <c r="L11" s="26" t="n"/>
      <c r="M11" s="26" t="n"/>
      <c r="N11" s="26" t="n"/>
      <c r="O11" s="26" t="n"/>
      <c r="P11" s="26" t="n"/>
      <c r="Q11" s="26" t="n"/>
      <c r="R11" s="26" t="n"/>
      <c r="S11" s="26" t="n"/>
      <c r="T11" s="26" t="n"/>
      <c r="U11" s="26" t="n"/>
      <c r="V11" s="26" t="n"/>
      <c r="W11" s="26" t="n"/>
      <c r="X11" s="26" t="n"/>
    </row>
    <row r="12">
      <c r="A12" s="27">
        <f>'Project Tracker'!B15</f>
        <v/>
      </c>
      <c r="B12" s="28">
        <f>'Project Tracker'!E15</f>
        <v/>
      </c>
      <c r="C12" s="26" t="n"/>
      <c r="D12" s="26" t="n"/>
      <c r="E12" s="26" t="n"/>
      <c r="F12" s="26" t="n"/>
      <c r="G12" s="26" t="n"/>
      <c r="H12" s="26" t="n"/>
      <c r="I12" s="26" t="n"/>
      <c r="J12" s="26" t="n"/>
      <c r="K12" s="26" t="n"/>
      <c r="L12" s="26" t="n"/>
      <c r="M12" s="26" t="n"/>
      <c r="N12" s="26" t="n"/>
      <c r="O12" s="26" t="n"/>
      <c r="P12" s="26" t="n"/>
      <c r="Q12" s="26" t="n"/>
      <c r="R12" s="26" t="n"/>
      <c r="S12" s="26" t="n"/>
      <c r="T12" s="26" t="n"/>
      <c r="U12" s="26" t="n"/>
      <c r="V12" s="26" t="n"/>
      <c r="W12" s="26" t="n"/>
      <c r="X12" s="26" t="n"/>
    </row>
    <row r="13">
      <c r="A13" s="24">
        <f>'Project Tracker'!B16</f>
        <v/>
      </c>
      <c r="B13" s="25">
        <f>'Project Tracker'!E16</f>
        <v/>
      </c>
      <c r="C13" s="26" t="n"/>
      <c r="D13" s="26" t="n"/>
      <c r="E13" s="26" t="n"/>
      <c r="F13" s="26" t="n"/>
      <c r="G13" s="26" t="n"/>
      <c r="H13" s="26" t="n"/>
      <c r="I13" s="26" t="n"/>
      <c r="J13" s="26" t="n"/>
      <c r="K13" s="26" t="n"/>
      <c r="L13" s="26" t="n"/>
      <c r="M13" s="26" t="n"/>
      <c r="N13" s="26" t="n"/>
      <c r="O13" s="26" t="n"/>
      <c r="P13" s="26" t="n"/>
      <c r="Q13" s="26" t="n"/>
      <c r="R13" s="26" t="n"/>
      <c r="S13" s="26" t="n"/>
      <c r="T13" s="26" t="n"/>
      <c r="U13" s="26" t="n"/>
      <c r="V13" s="26" t="n"/>
      <c r="W13" s="26" t="n"/>
      <c r="X13" s="26" t="n"/>
    </row>
    <row r="14">
      <c r="A14" s="27">
        <f>'Project Tracker'!B17</f>
        <v/>
      </c>
      <c r="B14" s="28">
        <f>'Project Tracker'!E17</f>
        <v/>
      </c>
      <c r="C14" s="26" t="n"/>
      <c r="D14" s="26" t="n"/>
      <c r="E14" s="26" t="n"/>
      <c r="F14" s="26" t="n"/>
      <c r="G14" s="26" t="n"/>
      <c r="H14" s="26" t="n"/>
      <c r="I14" s="26" t="n"/>
      <c r="J14" s="26" t="n"/>
      <c r="K14" s="26" t="n"/>
      <c r="L14" s="26" t="n"/>
      <c r="M14" s="26" t="n"/>
      <c r="N14" s="26" t="n"/>
      <c r="O14" s="26" t="n"/>
      <c r="P14" s="26" t="n"/>
      <c r="Q14" s="26" t="n"/>
      <c r="R14" s="26" t="n"/>
      <c r="S14" s="26" t="n"/>
      <c r="T14" s="26" t="n"/>
      <c r="U14" s="26" t="n"/>
      <c r="V14" s="26" t="n"/>
      <c r="W14" s="26" t="n"/>
      <c r="X14" s="26" t="n"/>
    </row>
    <row r="15">
      <c r="A15" s="24">
        <f>'Project Tracker'!B18</f>
        <v/>
      </c>
      <c r="B15" s="25">
        <f>'Project Tracker'!E18</f>
        <v/>
      </c>
      <c r="C15" s="26" t="n"/>
      <c r="D15" s="26" t="n"/>
      <c r="E15" s="26" t="n"/>
      <c r="F15" s="26" t="n"/>
      <c r="G15" s="26" t="n"/>
      <c r="H15" s="26" t="n"/>
      <c r="I15" s="26" t="n"/>
      <c r="J15" s="26" t="n"/>
      <c r="K15" s="26" t="n"/>
      <c r="L15" s="26" t="n"/>
      <c r="M15" s="26" t="n"/>
      <c r="N15" s="26" t="n"/>
      <c r="O15" s="26" t="n"/>
      <c r="P15" s="26" t="n"/>
      <c r="Q15" s="26" t="n"/>
      <c r="R15" s="26" t="n"/>
      <c r="S15" s="26" t="n"/>
      <c r="T15" s="26" t="n"/>
      <c r="U15" s="26" t="n"/>
      <c r="V15" s="26" t="n"/>
      <c r="W15" s="26" t="n"/>
      <c r="X15" s="26" t="n"/>
    </row>
    <row r="16">
      <c r="A16" s="27">
        <f>'Project Tracker'!B19</f>
        <v/>
      </c>
      <c r="B16" s="28">
        <f>'Project Tracker'!E19</f>
        <v/>
      </c>
      <c r="C16" s="26" t="n"/>
      <c r="D16" s="26" t="n"/>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row>
    <row r="17">
      <c r="A17" s="24">
        <f>'Project Tracker'!B20</f>
        <v/>
      </c>
      <c r="B17" s="25">
        <f>'Project Tracker'!E20</f>
        <v/>
      </c>
      <c r="C17" s="26" t="n"/>
      <c r="D17" s="26" t="n"/>
      <c r="E17" s="26" t="n"/>
      <c r="F17" s="26" t="n"/>
      <c r="G17" s="26" t="n"/>
      <c r="H17" s="26" t="n"/>
      <c r="I17" s="26" t="n"/>
      <c r="J17" s="26" t="n"/>
      <c r="K17" s="26" t="n"/>
      <c r="L17" s="26" t="n"/>
      <c r="M17" s="26" t="n"/>
      <c r="N17" s="26" t="n"/>
      <c r="O17" s="26" t="n"/>
      <c r="P17" s="26" t="n"/>
      <c r="Q17" s="26" t="n"/>
      <c r="R17" s="26" t="n"/>
      <c r="S17" s="26" t="n"/>
      <c r="T17" s="26" t="n"/>
      <c r="U17" s="26" t="n"/>
      <c r="V17" s="26" t="n"/>
      <c r="W17" s="26" t="n"/>
      <c r="X17" s="26" t="n"/>
    </row>
    <row r="18">
      <c r="A18" s="27">
        <f>'Project Tracker'!B21</f>
        <v/>
      </c>
      <c r="B18" s="28">
        <f>'Project Tracker'!E21</f>
        <v/>
      </c>
      <c r="C18" s="26" t="n"/>
      <c r="D18" s="26" t="n"/>
      <c r="E18" s="26" t="n"/>
      <c r="F18" s="26" t="n"/>
      <c r="G18" s="26" t="n"/>
      <c r="H18" s="26" t="n"/>
      <c r="I18" s="26" t="n"/>
      <c r="J18" s="26" t="n"/>
      <c r="K18" s="26" t="n"/>
      <c r="L18" s="26" t="n"/>
      <c r="M18" s="26" t="n"/>
      <c r="N18" s="26" t="n"/>
      <c r="O18" s="26" t="n"/>
      <c r="P18" s="26" t="n"/>
      <c r="Q18" s="26" t="n"/>
      <c r="R18" s="26" t="n"/>
      <c r="S18" s="26" t="n"/>
      <c r="T18" s="26" t="n"/>
      <c r="U18" s="26" t="n"/>
      <c r="V18" s="26" t="n"/>
      <c r="W18" s="26" t="n"/>
      <c r="X18" s="26" t="n"/>
    </row>
    <row r="19">
      <c r="A19" s="24">
        <f>'Project Tracker'!B22</f>
        <v/>
      </c>
      <c r="B19" s="25">
        <f>'Project Tracker'!E22</f>
        <v/>
      </c>
      <c r="C19" s="26" t="n"/>
      <c r="D19" s="26" t="n"/>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row>
    <row r="20">
      <c r="A20" s="27">
        <f>'Project Tracker'!B23</f>
        <v/>
      </c>
      <c r="B20" s="28">
        <f>'Project Tracker'!E23</f>
        <v/>
      </c>
      <c r="C20" s="26" t="n"/>
      <c r="D20" s="26" t="n"/>
      <c r="E20" s="26" t="n"/>
      <c r="F20" s="26" t="n"/>
      <c r="G20" s="26" t="n"/>
      <c r="H20" s="26" t="n"/>
      <c r="I20" s="26" t="n"/>
      <c r="J20" s="26" t="n"/>
      <c r="K20" s="26" t="n"/>
      <c r="L20" s="26" t="n"/>
      <c r="M20" s="26" t="n"/>
      <c r="N20" s="26" t="n"/>
      <c r="O20" s="26" t="n"/>
      <c r="P20" s="26" t="n"/>
      <c r="Q20" s="26" t="n"/>
      <c r="R20" s="26" t="n"/>
      <c r="S20" s="26" t="n"/>
      <c r="T20" s="26" t="n"/>
      <c r="U20" s="26" t="n"/>
      <c r="V20" s="26" t="n"/>
      <c r="W20" s="26" t="n"/>
      <c r="X20" s="26" t="n"/>
    </row>
    <row r="21">
      <c r="A21" s="24">
        <f>'Project Tracker'!B24</f>
        <v/>
      </c>
      <c r="B21" s="25">
        <f>'Project Tracker'!E24</f>
        <v/>
      </c>
      <c r="C21" s="26" t="n"/>
      <c r="D21" s="26" t="n"/>
      <c r="E21" s="26" t="n"/>
      <c r="F21" s="26" t="n"/>
      <c r="G21" s="26" t="n"/>
      <c r="H21" s="26" t="n"/>
      <c r="I21" s="26" t="n"/>
      <c r="J21" s="26" t="n"/>
      <c r="K21" s="26" t="n"/>
      <c r="L21" s="26" t="n"/>
      <c r="M21" s="26" t="n"/>
      <c r="N21" s="26" t="n"/>
      <c r="O21" s="26" t="n"/>
      <c r="P21" s="26" t="n"/>
      <c r="Q21" s="26" t="n"/>
      <c r="R21" s="26" t="n"/>
      <c r="S21" s="26" t="n"/>
      <c r="T21" s="26" t="n"/>
      <c r="U21" s="26" t="n"/>
      <c r="V21" s="26" t="n"/>
      <c r="W21" s="26" t="n"/>
      <c r="X21" s="26" t="n"/>
    </row>
    <row r="22">
      <c r="A22" s="27">
        <f>'Project Tracker'!B25</f>
        <v/>
      </c>
      <c r="B22" s="28">
        <f>'Project Tracker'!E25</f>
        <v/>
      </c>
      <c r="C22" s="26" t="n"/>
      <c r="D22" s="26" t="n"/>
      <c r="E22" s="26" t="n"/>
      <c r="F22" s="26" t="n"/>
      <c r="G22" s="26" t="n"/>
      <c r="H22" s="26" t="n"/>
      <c r="I22" s="26" t="n"/>
      <c r="J22" s="26" t="n"/>
      <c r="K22" s="26" t="n"/>
      <c r="L22" s="26" t="n"/>
      <c r="M22" s="26" t="n"/>
      <c r="N22" s="26" t="n"/>
      <c r="O22" s="26" t="n"/>
      <c r="P22" s="26" t="n"/>
      <c r="Q22" s="26" t="n"/>
      <c r="R22" s="26" t="n"/>
      <c r="S22" s="26" t="n"/>
      <c r="T22" s="26" t="n"/>
      <c r="U22" s="26" t="n"/>
      <c r="V22" s="26" t="n"/>
      <c r="W22" s="26" t="n"/>
      <c r="X22" s="26" t="n"/>
    </row>
    <row r="23">
      <c r="A23" s="24">
        <f>'Project Tracker'!B26</f>
        <v/>
      </c>
      <c r="B23" s="25">
        <f>'Project Tracker'!E26</f>
        <v/>
      </c>
      <c r="C23" s="26" t="n"/>
      <c r="D23" s="26" t="n"/>
      <c r="E23" s="26" t="n"/>
      <c r="F23" s="26" t="n"/>
      <c r="G23" s="26" t="n"/>
      <c r="H23" s="26" t="n"/>
      <c r="I23" s="26" t="n"/>
      <c r="J23" s="26" t="n"/>
      <c r="K23" s="26" t="n"/>
      <c r="L23" s="26" t="n"/>
      <c r="M23" s="26" t="n"/>
      <c r="N23" s="26" t="n"/>
      <c r="O23" s="26" t="n"/>
      <c r="P23" s="26" t="n"/>
      <c r="Q23" s="26" t="n"/>
      <c r="R23" s="26" t="n"/>
      <c r="S23" s="26" t="n"/>
      <c r="T23" s="26" t="n"/>
      <c r="U23" s="26" t="n"/>
      <c r="V23" s="26" t="n"/>
      <c r="W23" s="26" t="n"/>
      <c r="X23" s="26" t="n"/>
    </row>
    <row r="24">
      <c r="A24" s="27">
        <f>'Project Tracker'!B27</f>
        <v/>
      </c>
      <c r="B24" s="28">
        <f>'Project Tracker'!E27</f>
        <v/>
      </c>
      <c r="C24" s="26" t="n"/>
      <c r="D24" s="26" t="n"/>
      <c r="E24" s="26" t="n"/>
      <c r="F24" s="26" t="n"/>
      <c r="G24" s="26" t="n"/>
      <c r="H24" s="26" t="n"/>
      <c r="I24" s="26" t="n"/>
      <c r="J24" s="26" t="n"/>
      <c r="K24" s="26" t="n"/>
      <c r="L24" s="26" t="n"/>
      <c r="M24" s="26" t="n"/>
      <c r="N24" s="26" t="n"/>
      <c r="O24" s="26" t="n"/>
      <c r="P24" s="26" t="n"/>
      <c r="Q24" s="26" t="n"/>
      <c r="R24" s="26" t="n"/>
      <c r="S24" s="26" t="n"/>
      <c r="T24" s="26" t="n"/>
      <c r="U24" s="26" t="n"/>
      <c r="V24" s="26" t="n"/>
      <c r="W24" s="26" t="n"/>
      <c r="X24" s="26" t="n"/>
    </row>
    <row r="26">
      <c r="A26" s="3" t="inlineStr">
        <is>
          <t>Legend:</t>
        </is>
      </c>
      <c r="C26" s="29" t="n"/>
      <c r="D26" s="30" t="inlineStr">
        <is>
          <t>Complete</t>
        </is>
      </c>
      <c r="E26" s="31" t="n"/>
      <c r="F26" s="30" t="inlineStr">
        <is>
          <t>In Progress</t>
        </is>
      </c>
      <c r="G26" s="32" t="n"/>
      <c r="H26" s="30" t="inlineStr">
        <is>
          <t>Not Started</t>
        </is>
      </c>
      <c r="I26" s="33" t="n"/>
      <c r="J26" s="30" t="inlineStr">
        <is>
          <t>Blocked</t>
        </is>
      </c>
    </row>
  </sheetData>
  <mergeCells count="2">
    <mergeCell ref="A2:B2"/>
    <mergeCell ref="A1:B1"/>
  </mergeCells>
  <conditionalFormatting sqref="C5:C24">
    <cfRule type="expression" priority="1" dxfId="4">
      <formula>AND(INDIRECT("'Project Tracker'!F"&amp;ROW()--3)&lt;&gt;"",INDIRECT("'Project Tracker'!G"&amp;ROW()--3)&lt;&gt;"",INDIRECT("'Project Tracker'!F"&amp;ROW()--3)&lt;=46033,INDIRECT("'Project Tracker'!G"&amp;ROW()--3)&gt;=46027,$B5="Complete")</formula>
    </cfRule>
    <cfRule type="expression" priority="2" dxfId="5">
      <formula>AND(INDIRECT("'Project Tracker'!F"&amp;ROW()--3)&lt;&gt;"",INDIRECT("'Project Tracker'!G"&amp;ROW()--3)&lt;&gt;"",INDIRECT("'Project Tracker'!F"&amp;ROW()--3)&lt;=46033,INDIRECT("'Project Tracker'!G"&amp;ROW()--3)&gt;=46027,$B5="In Progress")</formula>
    </cfRule>
    <cfRule type="expression" priority="3" dxfId="6">
      <formula>AND(INDIRECT("'Project Tracker'!F"&amp;ROW()--3)&lt;&gt;"",INDIRECT("'Project Tracker'!G"&amp;ROW()--3)&lt;&gt;"",INDIRECT("'Project Tracker'!F"&amp;ROW()--3)&lt;=46033,INDIRECT("'Project Tracker'!G"&amp;ROW()--3)&gt;=46027,$B5="Blocked")</formula>
    </cfRule>
    <cfRule type="expression" priority="4" dxfId="7">
      <formula>AND(INDIRECT("'Project Tracker'!F"&amp;ROW()--3)&lt;&gt;"",INDIRECT("'Project Tracker'!G"&amp;ROW()--3)&lt;&gt;"",INDIRECT("'Project Tracker'!F"&amp;ROW()--3)&lt;=46033,INDIRECT("'Project Tracker'!G"&amp;ROW()--3)&gt;=46027)</formula>
    </cfRule>
  </conditionalFormatting>
  <conditionalFormatting sqref="D5:D24">
    <cfRule type="expression" priority="5" dxfId="4">
      <formula>AND(INDIRECT("'Project Tracker'!F"&amp;ROW()--3)&lt;&gt;"",INDIRECT("'Project Tracker'!G"&amp;ROW()--3)&lt;&gt;"",INDIRECT("'Project Tracker'!F"&amp;ROW()--3)&lt;=46040,INDIRECT("'Project Tracker'!G"&amp;ROW()--3)&gt;=46034,$B5="Complete")</formula>
    </cfRule>
    <cfRule type="expression" priority="6" dxfId="5">
      <formula>AND(INDIRECT("'Project Tracker'!F"&amp;ROW()--3)&lt;&gt;"",INDIRECT("'Project Tracker'!G"&amp;ROW()--3)&lt;&gt;"",INDIRECT("'Project Tracker'!F"&amp;ROW()--3)&lt;=46040,INDIRECT("'Project Tracker'!G"&amp;ROW()--3)&gt;=46034,$B5="In Progress")</formula>
    </cfRule>
    <cfRule type="expression" priority="7" dxfId="6">
      <formula>AND(INDIRECT("'Project Tracker'!F"&amp;ROW()--3)&lt;&gt;"",INDIRECT("'Project Tracker'!G"&amp;ROW()--3)&lt;&gt;"",INDIRECT("'Project Tracker'!F"&amp;ROW()--3)&lt;=46040,INDIRECT("'Project Tracker'!G"&amp;ROW()--3)&gt;=46034,$B5="Blocked")</formula>
    </cfRule>
    <cfRule type="expression" priority="8" dxfId="7">
      <formula>AND(INDIRECT("'Project Tracker'!F"&amp;ROW()--3)&lt;&gt;"",INDIRECT("'Project Tracker'!G"&amp;ROW()--3)&lt;&gt;"",INDIRECT("'Project Tracker'!F"&amp;ROW()--3)&lt;=46040,INDIRECT("'Project Tracker'!G"&amp;ROW()--3)&gt;=46034)</formula>
    </cfRule>
  </conditionalFormatting>
  <conditionalFormatting sqref="E5:E24">
    <cfRule type="expression" priority="9" dxfId="4">
      <formula>AND(INDIRECT("'Project Tracker'!F"&amp;ROW()--3)&lt;&gt;"",INDIRECT("'Project Tracker'!G"&amp;ROW()--3)&lt;&gt;"",INDIRECT("'Project Tracker'!F"&amp;ROW()--3)&lt;=46047,INDIRECT("'Project Tracker'!G"&amp;ROW()--3)&gt;=46041,$B5="Complete")</formula>
    </cfRule>
    <cfRule type="expression" priority="10" dxfId="5">
      <formula>AND(INDIRECT("'Project Tracker'!F"&amp;ROW()--3)&lt;&gt;"",INDIRECT("'Project Tracker'!G"&amp;ROW()--3)&lt;&gt;"",INDIRECT("'Project Tracker'!F"&amp;ROW()--3)&lt;=46047,INDIRECT("'Project Tracker'!G"&amp;ROW()--3)&gt;=46041,$B5="In Progress")</formula>
    </cfRule>
    <cfRule type="expression" priority="11" dxfId="6">
      <formula>AND(INDIRECT("'Project Tracker'!F"&amp;ROW()--3)&lt;&gt;"",INDIRECT("'Project Tracker'!G"&amp;ROW()--3)&lt;&gt;"",INDIRECT("'Project Tracker'!F"&amp;ROW()--3)&lt;=46047,INDIRECT("'Project Tracker'!G"&amp;ROW()--3)&gt;=46041,$B5="Blocked")</formula>
    </cfRule>
    <cfRule type="expression" priority="12" dxfId="7">
      <formula>AND(INDIRECT("'Project Tracker'!F"&amp;ROW()--3)&lt;&gt;"",INDIRECT("'Project Tracker'!G"&amp;ROW()--3)&lt;&gt;"",INDIRECT("'Project Tracker'!F"&amp;ROW()--3)&lt;=46047,INDIRECT("'Project Tracker'!G"&amp;ROW()--3)&gt;=46041)</formula>
    </cfRule>
  </conditionalFormatting>
  <conditionalFormatting sqref="F5:F24">
    <cfRule type="expression" priority="13" dxfId="4">
      <formula>AND(INDIRECT("'Project Tracker'!F"&amp;ROW()--3)&lt;&gt;"",INDIRECT("'Project Tracker'!G"&amp;ROW()--3)&lt;&gt;"",INDIRECT("'Project Tracker'!F"&amp;ROW()--3)&lt;=46054,INDIRECT("'Project Tracker'!G"&amp;ROW()--3)&gt;=46048,$B5="Complete")</formula>
    </cfRule>
    <cfRule type="expression" priority="14" dxfId="5">
      <formula>AND(INDIRECT("'Project Tracker'!F"&amp;ROW()--3)&lt;&gt;"",INDIRECT("'Project Tracker'!G"&amp;ROW()--3)&lt;&gt;"",INDIRECT("'Project Tracker'!F"&amp;ROW()--3)&lt;=46054,INDIRECT("'Project Tracker'!G"&amp;ROW()--3)&gt;=46048,$B5="In Progress")</formula>
    </cfRule>
    <cfRule type="expression" priority="15" dxfId="6">
      <formula>AND(INDIRECT("'Project Tracker'!F"&amp;ROW()--3)&lt;&gt;"",INDIRECT("'Project Tracker'!G"&amp;ROW()--3)&lt;&gt;"",INDIRECT("'Project Tracker'!F"&amp;ROW()--3)&lt;=46054,INDIRECT("'Project Tracker'!G"&amp;ROW()--3)&gt;=46048,$B5="Blocked")</formula>
    </cfRule>
    <cfRule type="expression" priority="16" dxfId="7">
      <formula>AND(INDIRECT("'Project Tracker'!F"&amp;ROW()--3)&lt;&gt;"",INDIRECT("'Project Tracker'!G"&amp;ROW()--3)&lt;&gt;"",INDIRECT("'Project Tracker'!F"&amp;ROW()--3)&lt;=46054,INDIRECT("'Project Tracker'!G"&amp;ROW()--3)&gt;=46048)</formula>
    </cfRule>
  </conditionalFormatting>
  <conditionalFormatting sqref="G5:G24">
    <cfRule type="expression" priority="17" dxfId="4">
      <formula>AND(INDIRECT("'Project Tracker'!F"&amp;ROW()--3)&lt;&gt;"",INDIRECT("'Project Tracker'!G"&amp;ROW()--3)&lt;&gt;"",INDIRECT("'Project Tracker'!F"&amp;ROW()--3)&lt;=46061,INDIRECT("'Project Tracker'!G"&amp;ROW()--3)&gt;=46055,$B5="Complete")</formula>
    </cfRule>
    <cfRule type="expression" priority="18" dxfId="5">
      <formula>AND(INDIRECT("'Project Tracker'!F"&amp;ROW()--3)&lt;&gt;"",INDIRECT("'Project Tracker'!G"&amp;ROW()--3)&lt;&gt;"",INDIRECT("'Project Tracker'!F"&amp;ROW()--3)&lt;=46061,INDIRECT("'Project Tracker'!G"&amp;ROW()--3)&gt;=46055,$B5="In Progress")</formula>
    </cfRule>
    <cfRule type="expression" priority="19" dxfId="6">
      <formula>AND(INDIRECT("'Project Tracker'!F"&amp;ROW()--3)&lt;&gt;"",INDIRECT("'Project Tracker'!G"&amp;ROW()--3)&lt;&gt;"",INDIRECT("'Project Tracker'!F"&amp;ROW()--3)&lt;=46061,INDIRECT("'Project Tracker'!G"&amp;ROW()--3)&gt;=46055,$B5="Blocked")</formula>
    </cfRule>
    <cfRule type="expression" priority="20" dxfId="7">
      <formula>AND(INDIRECT("'Project Tracker'!F"&amp;ROW()--3)&lt;&gt;"",INDIRECT("'Project Tracker'!G"&amp;ROW()--3)&lt;&gt;"",INDIRECT("'Project Tracker'!F"&amp;ROW()--3)&lt;=46061,INDIRECT("'Project Tracker'!G"&amp;ROW()--3)&gt;=46055)</formula>
    </cfRule>
  </conditionalFormatting>
  <conditionalFormatting sqref="H5:H24">
    <cfRule type="expression" priority="21" dxfId="4">
      <formula>AND(INDIRECT("'Project Tracker'!F"&amp;ROW()--3)&lt;&gt;"",INDIRECT("'Project Tracker'!G"&amp;ROW()--3)&lt;&gt;"",INDIRECT("'Project Tracker'!F"&amp;ROW()--3)&lt;=46068,INDIRECT("'Project Tracker'!G"&amp;ROW()--3)&gt;=46062,$B5="Complete")</formula>
    </cfRule>
    <cfRule type="expression" priority="22" dxfId="5">
      <formula>AND(INDIRECT("'Project Tracker'!F"&amp;ROW()--3)&lt;&gt;"",INDIRECT("'Project Tracker'!G"&amp;ROW()--3)&lt;&gt;"",INDIRECT("'Project Tracker'!F"&amp;ROW()--3)&lt;=46068,INDIRECT("'Project Tracker'!G"&amp;ROW()--3)&gt;=46062,$B5="In Progress")</formula>
    </cfRule>
    <cfRule type="expression" priority="23" dxfId="6">
      <formula>AND(INDIRECT("'Project Tracker'!F"&amp;ROW()--3)&lt;&gt;"",INDIRECT("'Project Tracker'!G"&amp;ROW()--3)&lt;&gt;"",INDIRECT("'Project Tracker'!F"&amp;ROW()--3)&lt;=46068,INDIRECT("'Project Tracker'!G"&amp;ROW()--3)&gt;=46062,$B5="Blocked")</formula>
    </cfRule>
    <cfRule type="expression" priority="24" dxfId="7">
      <formula>AND(INDIRECT("'Project Tracker'!F"&amp;ROW()--3)&lt;&gt;"",INDIRECT("'Project Tracker'!G"&amp;ROW()--3)&lt;&gt;"",INDIRECT("'Project Tracker'!F"&amp;ROW()--3)&lt;=46068,INDIRECT("'Project Tracker'!G"&amp;ROW()--3)&gt;=46062)</formula>
    </cfRule>
  </conditionalFormatting>
  <conditionalFormatting sqref="I5:I24">
    <cfRule type="expression" priority="25" dxfId="4">
      <formula>AND(INDIRECT("'Project Tracker'!F"&amp;ROW()--3)&lt;&gt;"",INDIRECT("'Project Tracker'!G"&amp;ROW()--3)&lt;&gt;"",INDIRECT("'Project Tracker'!F"&amp;ROW()--3)&lt;=46075,INDIRECT("'Project Tracker'!G"&amp;ROW()--3)&gt;=46069,$B5="Complete")</formula>
    </cfRule>
    <cfRule type="expression" priority="26" dxfId="5">
      <formula>AND(INDIRECT("'Project Tracker'!F"&amp;ROW()--3)&lt;&gt;"",INDIRECT("'Project Tracker'!G"&amp;ROW()--3)&lt;&gt;"",INDIRECT("'Project Tracker'!F"&amp;ROW()--3)&lt;=46075,INDIRECT("'Project Tracker'!G"&amp;ROW()--3)&gt;=46069,$B5="In Progress")</formula>
    </cfRule>
    <cfRule type="expression" priority="27" dxfId="6">
      <formula>AND(INDIRECT("'Project Tracker'!F"&amp;ROW()--3)&lt;&gt;"",INDIRECT("'Project Tracker'!G"&amp;ROW()--3)&lt;&gt;"",INDIRECT("'Project Tracker'!F"&amp;ROW()--3)&lt;=46075,INDIRECT("'Project Tracker'!G"&amp;ROW()--3)&gt;=46069,$B5="Blocked")</formula>
    </cfRule>
    <cfRule type="expression" priority="28" dxfId="7">
      <formula>AND(INDIRECT("'Project Tracker'!F"&amp;ROW()--3)&lt;&gt;"",INDIRECT("'Project Tracker'!G"&amp;ROW()--3)&lt;&gt;"",INDIRECT("'Project Tracker'!F"&amp;ROW()--3)&lt;=46075,INDIRECT("'Project Tracker'!G"&amp;ROW()--3)&gt;=46069)</formula>
    </cfRule>
  </conditionalFormatting>
  <conditionalFormatting sqref="J5:J24">
    <cfRule type="expression" priority="29" dxfId="4">
      <formula>AND(INDIRECT("'Project Tracker'!F"&amp;ROW()--3)&lt;&gt;"",INDIRECT("'Project Tracker'!G"&amp;ROW()--3)&lt;&gt;"",INDIRECT("'Project Tracker'!F"&amp;ROW()--3)&lt;=46082,INDIRECT("'Project Tracker'!G"&amp;ROW()--3)&gt;=46076,$B5="Complete")</formula>
    </cfRule>
    <cfRule type="expression" priority="30" dxfId="5">
      <formula>AND(INDIRECT("'Project Tracker'!F"&amp;ROW()--3)&lt;&gt;"",INDIRECT("'Project Tracker'!G"&amp;ROW()--3)&lt;&gt;"",INDIRECT("'Project Tracker'!F"&amp;ROW()--3)&lt;=46082,INDIRECT("'Project Tracker'!G"&amp;ROW()--3)&gt;=46076,$B5="In Progress")</formula>
    </cfRule>
    <cfRule type="expression" priority="31" dxfId="6">
      <formula>AND(INDIRECT("'Project Tracker'!F"&amp;ROW()--3)&lt;&gt;"",INDIRECT("'Project Tracker'!G"&amp;ROW()--3)&lt;&gt;"",INDIRECT("'Project Tracker'!F"&amp;ROW()--3)&lt;=46082,INDIRECT("'Project Tracker'!G"&amp;ROW()--3)&gt;=46076,$B5="Blocked")</formula>
    </cfRule>
    <cfRule type="expression" priority="32" dxfId="7">
      <formula>AND(INDIRECT("'Project Tracker'!F"&amp;ROW()--3)&lt;&gt;"",INDIRECT("'Project Tracker'!G"&amp;ROW()--3)&lt;&gt;"",INDIRECT("'Project Tracker'!F"&amp;ROW()--3)&lt;=46082,INDIRECT("'Project Tracker'!G"&amp;ROW()--3)&gt;=46076)</formula>
    </cfRule>
  </conditionalFormatting>
  <conditionalFormatting sqref="K5:K24">
    <cfRule type="expression" priority="33" dxfId="4">
      <formula>AND(INDIRECT("'Project Tracker'!F"&amp;ROW()--3)&lt;&gt;"",INDIRECT("'Project Tracker'!G"&amp;ROW()--3)&lt;&gt;"",INDIRECT("'Project Tracker'!F"&amp;ROW()--3)&lt;=46089,INDIRECT("'Project Tracker'!G"&amp;ROW()--3)&gt;=46083,$B5="Complete")</formula>
    </cfRule>
    <cfRule type="expression" priority="34" dxfId="5">
      <formula>AND(INDIRECT("'Project Tracker'!F"&amp;ROW()--3)&lt;&gt;"",INDIRECT("'Project Tracker'!G"&amp;ROW()--3)&lt;&gt;"",INDIRECT("'Project Tracker'!F"&amp;ROW()--3)&lt;=46089,INDIRECT("'Project Tracker'!G"&amp;ROW()--3)&gt;=46083,$B5="In Progress")</formula>
    </cfRule>
    <cfRule type="expression" priority="35" dxfId="6">
      <formula>AND(INDIRECT("'Project Tracker'!F"&amp;ROW()--3)&lt;&gt;"",INDIRECT("'Project Tracker'!G"&amp;ROW()--3)&lt;&gt;"",INDIRECT("'Project Tracker'!F"&amp;ROW()--3)&lt;=46089,INDIRECT("'Project Tracker'!G"&amp;ROW()--3)&gt;=46083,$B5="Blocked")</formula>
    </cfRule>
    <cfRule type="expression" priority="36" dxfId="7">
      <formula>AND(INDIRECT("'Project Tracker'!F"&amp;ROW()--3)&lt;&gt;"",INDIRECT("'Project Tracker'!G"&amp;ROW()--3)&lt;&gt;"",INDIRECT("'Project Tracker'!F"&amp;ROW()--3)&lt;=46089,INDIRECT("'Project Tracker'!G"&amp;ROW()--3)&gt;=46083)</formula>
    </cfRule>
  </conditionalFormatting>
  <conditionalFormatting sqref="L5:L24">
    <cfRule type="expression" priority="37" dxfId="4">
      <formula>AND(INDIRECT("'Project Tracker'!F"&amp;ROW()--3)&lt;&gt;"",INDIRECT("'Project Tracker'!G"&amp;ROW()--3)&lt;&gt;"",INDIRECT("'Project Tracker'!F"&amp;ROW()--3)&lt;=46096,INDIRECT("'Project Tracker'!G"&amp;ROW()--3)&gt;=46090,$B5="Complete")</formula>
    </cfRule>
    <cfRule type="expression" priority="38" dxfId="5">
      <formula>AND(INDIRECT("'Project Tracker'!F"&amp;ROW()--3)&lt;&gt;"",INDIRECT("'Project Tracker'!G"&amp;ROW()--3)&lt;&gt;"",INDIRECT("'Project Tracker'!F"&amp;ROW()--3)&lt;=46096,INDIRECT("'Project Tracker'!G"&amp;ROW()--3)&gt;=46090,$B5="In Progress")</formula>
    </cfRule>
    <cfRule type="expression" priority="39" dxfId="6">
      <formula>AND(INDIRECT("'Project Tracker'!F"&amp;ROW()--3)&lt;&gt;"",INDIRECT("'Project Tracker'!G"&amp;ROW()--3)&lt;&gt;"",INDIRECT("'Project Tracker'!F"&amp;ROW()--3)&lt;=46096,INDIRECT("'Project Tracker'!G"&amp;ROW()--3)&gt;=46090,$B5="Blocked")</formula>
    </cfRule>
    <cfRule type="expression" priority="40" dxfId="7">
      <formula>AND(INDIRECT("'Project Tracker'!F"&amp;ROW()--3)&lt;&gt;"",INDIRECT("'Project Tracker'!G"&amp;ROW()--3)&lt;&gt;"",INDIRECT("'Project Tracker'!F"&amp;ROW()--3)&lt;=46096,INDIRECT("'Project Tracker'!G"&amp;ROW()--3)&gt;=46090)</formula>
    </cfRule>
  </conditionalFormatting>
  <conditionalFormatting sqref="M5:M24">
    <cfRule type="expression" priority="41" dxfId="4">
      <formula>AND(INDIRECT("'Project Tracker'!F"&amp;ROW()--3)&lt;&gt;"",INDIRECT("'Project Tracker'!G"&amp;ROW()--3)&lt;&gt;"",INDIRECT("'Project Tracker'!F"&amp;ROW()--3)&lt;=46103,INDIRECT("'Project Tracker'!G"&amp;ROW()--3)&gt;=46097,$B5="Complete")</formula>
    </cfRule>
    <cfRule type="expression" priority="42" dxfId="5">
      <formula>AND(INDIRECT("'Project Tracker'!F"&amp;ROW()--3)&lt;&gt;"",INDIRECT("'Project Tracker'!G"&amp;ROW()--3)&lt;&gt;"",INDIRECT("'Project Tracker'!F"&amp;ROW()--3)&lt;=46103,INDIRECT("'Project Tracker'!G"&amp;ROW()--3)&gt;=46097,$B5="In Progress")</formula>
    </cfRule>
    <cfRule type="expression" priority="43" dxfId="6">
      <formula>AND(INDIRECT("'Project Tracker'!F"&amp;ROW()--3)&lt;&gt;"",INDIRECT("'Project Tracker'!G"&amp;ROW()--3)&lt;&gt;"",INDIRECT("'Project Tracker'!F"&amp;ROW()--3)&lt;=46103,INDIRECT("'Project Tracker'!G"&amp;ROW()--3)&gt;=46097,$B5="Blocked")</formula>
    </cfRule>
    <cfRule type="expression" priority="44" dxfId="7">
      <formula>AND(INDIRECT("'Project Tracker'!F"&amp;ROW()--3)&lt;&gt;"",INDIRECT("'Project Tracker'!G"&amp;ROW()--3)&lt;&gt;"",INDIRECT("'Project Tracker'!F"&amp;ROW()--3)&lt;=46103,INDIRECT("'Project Tracker'!G"&amp;ROW()--3)&gt;=46097)</formula>
    </cfRule>
  </conditionalFormatting>
  <conditionalFormatting sqref="N5:N24">
    <cfRule type="expression" priority="45" dxfId="4">
      <formula>AND(INDIRECT("'Project Tracker'!F"&amp;ROW()--3)&lt;&gt;"",INDIRECT("'Project Tracker'!G"&amp;ROW()--3)&lt;&gt;"",INDIRECT("'Project Tracker'!F"&amp;ROW()--3)&lt;=46110,INDIRECT("'Project Tracker'!G"&amp;ROW()--3)&gt;=46104,$B5="Complete")</formula>
    </cfRule>
    <cfRule type="expression" priority="46" dxfId="5">
      <formula>AND(INDIRECT("'Project Tracker'!F"&amp;ROW()--3)&lt;&gt;"",INDIRECT("'Project Tracker'!G"&amp;ROW()--3)&lt;&gt;"",INDIRECT("'Project Tracker'!F"&amp;ROW()--3)&lt;=46110,INDIRECT("'Project Tracker'!G"&amp;ROW()--3)&gt;=46104,$B5="In Progress")</formula>
    </cfRule>
    <cfRule type="expression" priority="47" dxfId="6">
      <formula>AND(INDIRECT("'Project Tracker'!F"&amp;ROW()--3)&lt;&gt;"",INDIRECT("'Project Tracker'!G"&amp;ROW()--3)&lt;&gt;"",INDIRECT("'Project Tracker'!F"&amp;ROW()--3)&lt;=46110,INDIRECT("'Project Tracker'!G"&amp;ROW()--3)&gt;=46104,$B5="Blocked")</formula>
    </cfRule>
    <cfRule type="expression" priority="48" dxfId="7">
      <formula>AND(INDIRECT("'Project Tracker'!F"&amp;ROW()--3)&lt;&gt;"",INDIRECT("'Project Tracker'!G"&amp;ROW()--3)&lt;&gt;"",INDIRECT("'Project Tracker'!F"&amp;ROW()--3)&lt;=46110,INDIRECT("'Project Tracker'!G"&amp;ROW()--3)&gt;=46104)</formula>
    </cfRule>
  </conditionalFormatting>
  <conditionalFormatting sqref="O5:O24">
    <cfRule type="expression" priority="49" dxfId="4">
      <formula>AND(INDIRECT("'Project Tracker'!F"&amp;ROW()--3)&lt;&gt;"",INDIRECT("'Project Tracker'!G"&amp;ROW()--3)&lt;&gt;"",INDIRECT("'Project Tracker'!F"&amp;ROW()--3)&lt;=46117,INDIRECT("'Project Tracker'!G"&amp;ROW()--3)&gt;=46111,$B5="Complete")</formula>
    </cfRule>
    <cfRule type="expression" priority="50" dxfId="5">
      <formula>AND(INDIRECT("'Project Tracker'!F"&amp;ROW()--3)&lt;&gt;"",INDIRECT("'Project Tracker'!G"&amp;ROW()--3)&lt;&gt;"",INDIRECT("'Project Tracker'!F"&amp;ROW()--3)&lt;=46117,INDIRECT("'Project Tracker'!G"&amp;ROW()--3)&gt;=46111,$B5="In Progress")</formula>
    </cfRule>
    <cfRule type="expression" priority="51" dxfId="6">
      <formula>AND(INDIRECT("'Project Tracker'!F"&amp;ROW()--3)&lt;&gt;"",INDIRECT("'Project Tracker'!G"&amp;ROW()--3)&lt;&gt;"",INDIRECT("'Project Tracker'!F"&amp;ROW()--3)&lt;=46117,INDIRECT("'Project Tracker'!G"&amp;ROW()--3)&gt;=46111,$B5="Blocked")</formula>
    </cfRule>
    <cfRule type="expression" priority="52" dxfId="7">
      <formula>AND(INDIRECT("'Project Tracker'!F"&amp;ROW()--3)&lt;&gt;"",INDIRECT("'Project Tracker'!G"&amp;ROW()--3)&lt;&gt;"",INDIRECT("'Project Tracker'!F"&amp;ROW()--3)&lt;=46117,INDIRECT("'Project Tracker'!G"&amp;ROW()--3)&gt;=46111)</formula>
    </cfRule>
  </conditionalFormatting>
  <conditionalFormatting sqref="P5:P24">
    <cfRule type="expression" priority="53" dxfId="4">
      <formula>AND(INDIRECT("'Project Tracker'!F"&amp;ROW()--3)&lt;&gt;"",INDIRECT("'Project Tracker'!G"&amp;ROW()--3)&lt;&gt;"",INDIRECT("'Project Tracker'!F"&amp;ROW()--3)&lt;=46124,INDIRECT("'Project Tracker'!G"&amp;ROW()--3)&gt;=46118,$B5="Complete")</formula>
    </cfRule>
    <cfRule type="expression" priority="54" dxfId="5">
      <formula>AND(INDIRECT("'Project Tracker'!F"&amp;ROW()--3)&lt;&gt;"",INDIRECT("'Project Tracker'!G"&amp;ROW()--3)&lt;&gt;"",INDIRECT("'Project Tracker'!F"&amp;ROW()--3)&lt;=46124,INDIRECT("'Project Tracker'!G"&amp;ROW()--3)&gt;=46118,$B5="In Progress")</formula>
    </cfRule>
    <cfRule type="expression" priority="55" dxfId="6">
      <formula>AND(INDIRECT("'Project Tracker'!F"&amp;ROW()--3)&lt;&gt;"",INDIRECT("'Project Tracker'!G"&amp;ROW()--3)&lt;&gt;"",INDIRECT("'Project Tracker'!F"&amp;ROW()--3)&lt;=46124,INDIRECT("'Project Tracker'!G"&amp;ROW()--3)&gt;=46118,$B5="Blocked")</formula>
    </cfRule>
    <cfRule type="expression" priority="56" dxfId="7">
      <formula>AND(INDIRECT("'Project Tracker'!F"&amp;ROW()--3)&lt;&gt;"",INDIRECT("'Project Tracker'!G"&amp;ROW()--3)&lt;&gt;"",INDIRECT("'Project Tracker'!F"&amp;ROW()--3)&lt;=46124,INDIRECT("'Project Tracker'!G"&amp;ROW()--3)&gt;=46118)</formula>
    </cfRule>
  </conditionalFormatting>
  <conditionalFormatting sqref="Q5:Q24">
    <cfRule type="expression" priority="57" dxfId="4">
      <formula>AND(INDIRECT("'Project Tracker'!F"&amp;ROW()--3)&lt;&gt;"",INDIRECT("'Project Tracker'!G"&amp;ROW()--3)&lt;&gt;"",INDIRECT("'Project Tracker'!F"&amp;ROW()--3)&lt;=46131,INDIRECT("'Project Tracker'!G"&amp;ROW()--3)&gt;=46125,$B5="Complete")</formula>
    </cfRule>
    <cfRule type="expression" priority="58" dxfId="5">
      <formula>AND(INDIRECT("'Project Tracker'!F"&amp;ROW()--3)&lt;&gt;"",INDIRECT("'Project Tracker'!G"&amp;ROW()--3)&lt;&gt;"",INDIRECT("'Project Tracker'!F"&amp;ROW()--3)&lt;=46131,INDIRECT("'Project Tracker'!G"&amp;ROW()--3)&gt;=46125,$B5="In Progress")</formula>
    </cfRule>
    <cfRule type="expression" priority="59" dxfId="6">
      <formula>AND(INDIRECT("'Project Tracker'!F"&amp;ROW()--3)&lt;&gt;"",INDIRECT("'Project Tracker'!G"&amp;ROW()--3)&lt;&gt;"",INDIRECT("'Project Tracker'!F"&amp;ROW()--3)&lt;=46131,INDIRECT("'Project Tracker'!G"&amp;ROW()--3)&gt;=46125,$B5="Blocked")</formula>
    </cfRule>
    <cfRule type="expression" priority="60" dxfId="7">
      <formula>AND(INDIRECT("'Project Tracker'!F"&amp;ROW()--3)&lt;&gt;"",INDIRECT("'Project Tracker'!G"&amp;ROW()--3)&lt;&gt;"",INDIRECT("'Project Tracker'!F"&amp;ROW()--3)&lt;=46131,INDIRECT("'Project Tracker'!G"&amp;ROW()--3)&gt;=46125)</formula>
    </cfRule>
  </conditionalFormatting>
  <conditionalFormatting sqref="R5:R24">
    <cfRule type="expression" priority="61" dxfId="4">
      <formula>AND(INDIRECT("'Project Tracker'!F"&amp;ROW()--3)&lt;&gt;"",INDIRECT("'Project Tracker'!G"&amp;ROW()--3)&lt;&gt;"",INDIRECT("'Project Tracker'!F"&amp;ROW()--3)&lt;=46138,INDIRECT("'Project Tracker'!G"&amp;ROW()--3)&gt;=46132,$B5="Complete")</formula>
    </cfRule>
    <cfRule type="expression" priority="62" dxfId="5">
      <formula>AND(INDIRECT("'Project Tracker'!F"&amp;ROW()--3)&lt;&gt;"",INDIRECT("'Project Tracker'!G"&amp;ROW()--3)&lt;&gt;"",INDIRECT("'Project Tracker'!F"&amp;ROW()--3)&lt;=46138,INDIRECT("'Project Tracker'!G"&amp;ROW()--3)&gt;=46132,$B5="In Progress")</formula>
    </cfRule>
    <cfRule type="expression" priority="63" dxfId="6">
      <formula>AND(INDIRECT("'Project Tracker'!F"&amp;ROW()--3)&lt;&gt;"",INDIRECT("'Project Tracker'!G"&amp;ROW()--3)&lt;&gt;"",INDIRECT("'Project Tracker'!F"&amp;ROW()--3)&lt;=46138,INDIRECT("'Project Tracker'!G"&amp;ROW()--3)&gt;=46132,$B5="Blocked")</formula>
    </cfRule>
    <cfRule type="expression" priority="64" dxfId="7">
      <formula>AND(INDIRECT("'Project Tracker'!F"&amp;ROW()--3)&lt;&gt;"",INDIRECT("'Project Tracker'!G"&amp;ROW()--3)&lt;&gt;"",INDIRECT("'Project Tracker'!F"&amp;ROW()--3)&lt;=46138,INDIRECT("'Project Tracker'!G"&amp;ROW()--3)&gt;=46132)</formula>
    </cfRule>
  </conditionalFormatting>
  <conditionalFormatting sqref="S5:S24">
    <cfRule type="expression" priority="65" dxfId="4">
      <formula>AND(INDIRECT("'Project Tracker'!F"&amp;ROW()--3)&lt;&gt;"",INDIRECT("'Project Tracker'!G"&amp;ROW()--3)&lt;&gt;"",INDIRECT("'Project Tracker'!F"&amp;ROW()--3)&lt;=46145,INDIRECT("'Project Tracker'!G"&amp;ROW()--3)&gt;=46139,$B5="Complete")</formula>
    </cfRule>
    <cfRule type="expression" priority="66" dxfId="5">
      <formula>AND(INDIRECT("'Project Tracker'!F"&amp;ROW()--3)&lt;&gt;"",INDIRECT("'Project Tracker'!G"&amp;ROW()--3)&lt;&gt;"",INDIRECT("'Project Tracker'!F"&amp;ROW()--3)&lt;=46145,INDIRECT("'Project Tracker'!G"&amp;ROW()--3)&gt;=46139,$B5="In Progress")</formula>
    </cfRule>
    <cfRule type="expression" priority="67" dxfId="6">
      <formula>AND(INDIRECT("'Project Tracker'!F"&amp;ROW()--3)&lt;&gt;"",INDIRECT("'Project Tracker'!G"&amp;ROW()--3)&lt;&gt;"",INDIRECT("'Project Tracker'!F"&amp;ROW()--3)&lt;=46145,INDIRECT("'Project Tracker'!G"&amp;ROW()--3)&gt;=46139,$B5="Blocked")</formula>
    </cfRule>
    <cfRule type="expression" priority="68" dxfId="7">
      <formula>AND(INDIRECT("'Project Tracker'!F"&amp;ROW()--3)&lt;&gt;"",INDIRECT("'Project Tracker'!G"&amp;ROW()--3)&lt;&gt;"",INDIRECT("'Project Tracker'!F"&amp;ROW()--3)&lt;=46145,INDIRECT("'Project Tracker'!G"&amp;ROW()--3)&gt;=46139)</formula>
    </cfRule>
  </conditionalFormatting>
  <conditionalFormatting sqref="T5:T24">
    <cfRule type="expression" priority="69" dxfId="4">
      <formula>AND(INDIRECT("'Project Tracker'!F"&amp;ROW()--3)&lt;&gt;"",INDIRECT("'Project Tracker'!G"&amp;ROW()--3)&lt;&gt;"",INDIRECT("'Project Tracker'!F"&amp;ROW()--3)&lt;=46152,INDIRECT("'Project Tracker'!G"&amp;ROW()--3)&gt;=46146,$B5="Complete")</formula>
    </cfRule>
    <cfRule type="expression" priority="70" dxfId="5">
      <formula>AND(INDIRECT("'Project Tracker'!F"&amp;ROW()--3)&lt;&gt;"",INDIRECT("'Project Tracker'!G"&amp;ROW()--3)&lt;&gt;"",INDIRECT("'Project Tracker'!F"&amp;ROW()--3)&lt;=46152,INDIRECT("'Project Tracker'!G"&amp;ROW()--3)&gt;=46146,$B5="In Progress")</formula>
    </cfRule>
    <cfRule type="expression" priority="71" dxfId="6">
      <formula>AND(INDIRECT("'Project Tracker'!F"&amp;ROW()--3)&lt;&gt;"",INDIRECT("'Project Tracker'!G"&amp;ROW()--3)&lt;&gt;"",INDIRECT("'Project Tracker'!F"&amp;ROW()--3)&lt;=46152,INDIRECT("'Project Tracker'!G"&amp;ROW()--3)&gt;=46146,$B5="Blocked")</formula>
    </cfRule>
    <cfRule type="expression" priority="72" dxfId="7">
      <formula>AND(INDIRECT("'Project Tracker'!F"&amp;ROW()--3)&lt;&gt;"",INDIRECT("'Project Tracker'!G"&amp;ROW()--3)&lt;&gt;"",INDIRECT("'Project Tracker'!F"&amp;ROW()--3)&lt;=46152,INDIRECT("'Project Tracker'!G"&amp;ROW()--3)&gt;=46146)</formula>
    </cfRule>
  </conditionalFormatting>
  <conditionalFormatting sqref="U5:U24">
    <cfRule type="expression" priority="73" dxfId="4">
      <formula>AND(INDIRECT("'Project Tracker'!F"&amp;ROW()--3)&lt;&gt;"",INDIRECT("'Project Tracker'!G"&amp;ROW()--3)&lt;&gt;"",INDIRECT("'Project Tracker'!F"&amp;ROW()--3)&lt;=46159,INDIRECT("'Project Tracker'!G"&amp;ROW()--3)&gt;=46153,$B5="Complete")</formula>
    </cfRule>
    <cfRule type="expression" priority="74" dxfId="5">
      <formula>AND(INDIRECT("'Project Tracker'!F"&amp;ROW()--3)&lt;&gt;"",INDIRECT("'Project Tracker'!G"&amp;ROW()--3)&lt;&gt;"",INDIRECT("'Project Tracker'!F"&amp;ROW()--3)&lt;=46159,INDIRECT("'Project Tracker'!G"&amp;ROW()--3)&gt;=46153,$B5="In Progress")</formula>
    </cfRule>
    <cfRule type="expression" priority="75" dxfId="6">
      <formula>AND(INDIRECT("'Project Tracker'!F"&amp;ROW()--3)&lt;&gt;"",INDIRECT("'Project Tracker'!G"&amp;ROW()--3)&lt;&gt;"",INDIRECT("'Project Tracker'!F"&amp;ROW()--3)&lt;=46159,INDIRECT("'Project Tracker'!G"&amp;ROW()--3)&gt;=46153,$B5="Blocked")</formula>
    </cfRule>
    <cfRule type="expression" priority="76" dxfId="7">
      <formula>AND(INDIRECT("'Project Tracker'!F"&amp;ROW()--3)&lt;&gt;"",INDIRECT("'Project Tracker'!G"&amp;ROW()--3)&lt;&gt;"",INDIRECT("'Project Tracker'!F"&amp;ROW()--3)&lt;=46159,INDIRECT("'Project Tracker'!G"&amp;ROW()--3)&gt;=46153)</formula>
    </cfRule>
  </conditionalFormatting>
  <conditionalFormatting sqref="V5:V24">
    <cfRule type="expression" priority="77" dxfId="4">
      <formula>AND(INDIRECT("'Project Tracker'!F"&amp;ROW()--3)&lt;&gt;"",INDIRECT("'Project Tracker'!G"&amp;ROW()--3)&lt;&gt;"",INDIRECT("'Project Tracker'!F"&amp;ROW()--3)&lt;=46166,INDIRECT("'Project Tracker'!G"&amp;ROW()--3)&gt;=46160,$B5="Complete")</formula>
    </cfRule>
    <cfRule type="expression" priority="78" dxfId="5">
      <formula>AND(INDIRECT("'Project Tracker'!F"&amp;ROW()--3)&lt;&gt;"",INDIRECT("'Project Tracker'!G"&amp;ROW()--3)&lt;&gt;"",INDIRECT("'Project Tracker'!F"&amp;ROW()--3)&lt;=46166,INDIRECT("'Project Tracker'!G"&amp;ROW()--3)&gt;=46160,$B5="In Progress")</formula>
    </cfRule>
    <cfRule type="expression" priority="79" dxfId="6">
      <formula>AND(INDIRECT("'Project Tracker'!F"&amp;ROW()--3)&lt;&gt;"",INDIRECT("'Project Tracker'!G"&amp;ROW()--3)&lt;&gt;"",INDIRECT("'Project Tracker'!F"&amp;ROW()--3)&lt;=46166,INDIRECT("'Project Tracker'!G"&amp;ROW()--3)&gt;=46160,$B5="Blocked")</formula>
    </cfRule>
    <cfRule type="expression" priority="80" dxfId="7">
      <formula>AND(INDIRECT("'Project Tracker'!F"&amp;ROW()--3)&lt;&gt;"",INDIRECT("'Project Tracker'!G"&amp;ROW()--3)&lt;&gt;"",INDIRECT("'Project Tracker'!F"&amp;ROW()--3)&lt;=46166,INDIRECT("'Project Tracker'!G"&amp;ROW()--3)&gt;=46160)</formula>
    </cfRule>
  </conditionalFormatting>
  <conditionalFormatting sqref="W5:W24">
    <cfRule type="expression" priority="81" dxfId="4">
      <formula>AND(INDIRECT("'Project Tracker'!F"&amp;ROW()--3)&lt;&gt;"",INDIRECT("'Project Tracker'!G"&amp;ROW()--3)&lt;&gt;"",INDIRECT("'Project Tracker'!F"&amp;ROW()--3)&lt;=46173,INDIRECT("'Project Tracker'!G"&amp;ROW()--3)&gt;=46167,$B5="Complete")</formula>
    </cfRule>
    <cfRule type="expression" priority="82" dxfId="5">
      <formula>AND(INDIRECT("'Project Tracker'!F"&amp;ROW()--3)&lt;&gt;"",INDIRECT("'Project Tracker'!G"&amp;ROW()--3)&lt;&gt;"",INDIRECT("'Project Tracker'!F"&amp;ROW()--3)&lt;=46173,INDIRECT("'Project Tracker'!G"&amp;ROW()--3)&gt;=46167,$B5="In Progress")</formula>
    </cfRule>
    <cfRule type="expression" priority="83" dxfId="6">
      <formula>AND(INDIRECT("'Project Tracker'!F"&amp;ROW()--3)&lt;&gt;"",INDIRECT("'Project Tracker'!G"&amp;ROW()--3)&lt;&gt;"",INDIRECT("'Project Tracker'!F"&amp;ROW()--3)&lt;=46173,INDIRECT("'Project Tracker'!G"&amp;ROW()--3)&gt;=46167,$B5="Blocked")</formula>
    </cfRule>
    <cfRule type="expression" priority="84" dxfId="7">
      <formula>AND(INDIRECT("'Project Tracker'!F"&amp;ROW()--3)&lt;&gt;"",INDIRECT("'Project Tracker'!G"&amp;ROW()--3)&lt;&gt;"",INDIRECT("'Project Tracker'!F"&amp;ROW()--3)&lt;=46173,INDIRECT("'Project Tracker'!G"&amp;ROW()--3)&gt;=46167)</formula>
    </cfRule>
  </conditionalFormatting>
  <conditionalFormatting sqref="X5:X24">
    <cfRule type="expression" priority="85" dxfId="4">
      <formula>AND(INDIRECT("'Project Tracker'!F"&amp;ROW()--3)&lt;&gt;"",INDIRECT("'Project Tracker'!G"&amp;ROW()--3)&lt;&gt;"",INDIRECT("'Project Tracker'!F"&amp;ROW()--3)&lt;=46180,INDIRECT("'Project Tracker'!G"&amp;ROW()--3)&gt;=46174,$B5="Complete")</formula>
    </cfRule>
    <cfRule type="expression" priority="86" dxfId="5">
      <formula>AND(INDIRECT("'Project Tracker'!F"&amp;ROW()--3)&lt;&gt;"",INDIRECT("'Project Tracker'!G"&amp;ROW()--3)&lt;&gt;"",INDIRECT("'Project Tracker'!F"&amp;ROW()--3)&lt;=46180,INDIRECT("'Project Tracker'!G"&amp;ROW()--3)&gt;=46174,$B5="In Progress")</formula>
    </cfRule>
    <cfRule type="expression" priority="87" dxfId="6">
      <formula>AND(INDIRECT("'Project Tracker'!F"&amp;ROW()--3)&lt;&gt;"",INDIRECT("'Project Tracker'!G"&amp;ROW()--3)&lt;&gt;"",INDIRECT("'Project Tracker'!F"&amp;ROW()--3)&lt;=46180,INDIRECT("'Project Tracker'!G"&amp;ROW()--3)&gt;=46174,$B5="Blocked")</formula>
    </cfRule>
    <cfRule type="expression" priority="88" dxfId="7">
      <formula>AND(INDIRECT("'Project Tracker'!F"&amp;ROW()--3)&lt;&gt;"",INDIRECT("'Project Tracker'!G"&amp;ROW()--3)&lt;&gt;"",INDIRECT("'Project Tracker'!F"&amp;ROW()--3)&lt;=46180,INDIRECT("'Project Tracker'!G"&amp;ROW()--3)&gt;=46174)</formula>
    </cfRule>
  </conditionalFormatting>
  <conditionalFormatting sqref="B5:B24">
    <cfRule type="cellIs" priority="89" operator="equal" dxfId="0">
      <formula>"Complete"</formula>
    </cfRule>
    <cfRule type="cellIs" priority="90" operator="equal" dxfId="1">
      <formula>"In Progress"</formula>
    </cfRule>
    <cfRule type="cellIs" priority="91" operator="equal" dxfId="2">
      <formula>"Blocked"</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2026-06-20T11:22:10Z</dcterms:created>
  <dcterms:modified xmlns:dcterms="http://purl.org/dc/terms/" xmlns:xsi="http://www.w3.org/2001/XMLSchema-instance" xsi:type="dcterms:W3CDTF">2026-06-20T11:22:10Z</dcterms:modified>
</cp:coreProperties>
</file>